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showSheetTabs="0" xWindow="0" yWindow="60" windowWidth="20490" windowHeight="7710"/>
  </bookViews>
  <sheets>
    <sheet name="ANA_SAYFA" sheetId="1" r:id="rId1"/>
    <sheet name="HAZIRLAYAN" sheetId="2" r:id="rId2"/>
  </sheets>
  <externalReferences>
    <externalReference r:id="rId3"/>
  </externalReferences>
  <calcPr calcId="145621"/>
</workbook>
</file>

<file path=xl/calcChain.xml><?xml version="1.0" encoding="utf-8"?>
<calcChain xmlns="http://schemas.openxmlformats.org/spreadsheetml/2006/main">
  <c r="Y19" i="1" l="1"/>
  <c r="Y14" i="1" l="1"/>
  <c r="Y11" i="1" l="1"/>
  <c r="Y12" i="1"/>
  <c r="Y38" i="1" l="1"/>
  <c r="Y37" i="1"/>
  <c r="Y36" i="1"/>
  <c r="Y35" i="1"/>
  <c r="Y34" i="1"/>
  <c r="Y29" i="1"/>
  <c r="Y28" i="1"/>
  <c r="Y27" i="1"/>
  <c r="Y26" i="1"/>
  <c r="Y25" i="1"/>
  <c r="Y24" i="1"/>
  <c r="Y23" i="1"/>
  <c r="Y22" i="1"/>
  <c r="Y21" i="1"/>
  <c r="Y20" i="1"/>
  <c r="Y18" i="1"/>
  <c r="Y16" i="1"/>
  <c r="Y15" i="1"/>
  <c r="Y13" i="1"/>
  <c r="Y10" i="1"/>
  <c r="Y9" i="1"/>
  <c r="E39" i="1"/>
  <c r="X39" i="1"/>
  <c r="W39" i="1"/>
  <c r="V39" i="1"/>
  <c r="U39" i="1"/>
  <c r="T39" i="1"/>
  <c r="S39" i="1"/>
  <c r="R39" i="1"/>
  <c r="Q39" i="1"/>
  <c r="P39" i="1"/>
  <c r="O39" i="1"/>
  <c r="N39" i="1"/>
  <c r="M39" i="1"/>
  <c r="L39" i="1"/>
  <c r="K39" i="1"/>
  <c r="J39" i="1"/>
  <c r="I39" i="1"/>
  <c r="H39" i="1"/>
  <c r="G39" i="1"/>
  <c r="F39" i="1"/>
  <c r="M56" i="1" l="1"/>
  <c r="M57" i="1" s="1"/>
  <c r="M58" i="1" s="1"/>
  <c r="Y56" i="1"/>
  <c r="Y57" i="1"/>
  <c r="Z56" i="1"/>
  <c r="M59" i="1" l="1"/>
  <c r="M62" i="1"/>
  <c r="M60" i="1" l="1"/>
  <c r="O60" i="1" s="1"/>
  <c r="O58" i="1" l="1"/>
  <c r="O57" i="1"/>
  <c r="M61" i="1"/>
  <c r="Y58" i="1" s="1"/>
  <c r="O56" i="1"/>
  <c r="O62" i="1" s="1"/>
  <c r="O59" i="1"/>
  <c r="O61" i="1" l="1"/>
</calcChain>
</file>

<file path=xl/comments1.xml><?xml version="1.0" encoding="utf-8"?>
<comments xmlns="http://schemas.openxmlformats.org/spreadsheetml/2006/main">
  <authors>
    <author>pp</author>
  </authors>
  <commentList>
    <comment ref="Z9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10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11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12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13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14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15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16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17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18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19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20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21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22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23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24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25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26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27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28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29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30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31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32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33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34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35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36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37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38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<sst xmlns="http://schemas.openxmlformats.org/spreadsheetml/2006/main" count="81" uniqueCount="79">
  <si>
    <t>ÖĞRENCİNİN</t>
  </si>
  <si>
    <t>SORULAR</t>
  </si>
  <si>
    <t>SONUÇ</t>
  </si>
  <si>
    <t>GİRMEDİ</t>
  </si>
  <si>
    <t>SIRA
NO</t>
  </si>
  <si>
    <t>OKUL
 NO</t>
  </si>
  <si>
    <t>ADI VE SOYADI</t>
  </si>
  <si>
    <t>PUAN</t>
  </si>
  <si>
    <t>SORULARA GÖRE BAŞARI (%)</t>
  </si>
  <si>
    <t>TOPLAM</t>
  </si>
  <si>
    <t>SINAV ANALİZİ</t>
  </si>
  <si>
    <t>SINAVIN DEĞERLENDİRİLMESİ</t>
  </si>
  <si>
    <t xml:space="preserve">Okul </t>
  </si>
  <si>
    <t xml:space="preserve">Öğretim Yılı </t>
  </si>
  <si>
    <t xml:space="preserve">Dönem </t>
  </si>
  <si>
    <t xml:space="preserve">Ders </t>
  </si>
  <si>
    <t xml:space="preserve">Sınıf </t>
  </si>
  <si>
    <t xml:space="preserve">Sınav Numarası </t>
  </si>
  <si>
    <t xml:space="preserve">Ders Öğretmeni </t>
  </si>
  <si>
    <t xml:space="preserve">Sınav tarihi </t>
  </si>
  <si>
    <t>Puan</t>
  </si>
  <si>
    <t>Soruların ilgili olduğu konular, 
kazanımlar veya alt öğrenme alanları</t>
  </si>
  <si>
    <t>GRAFİK ANALİZ</t>
  </si>
  <si>
    <t>70,00 - 84,99    (İyi)</t>
  </si>
  <si>
    <t>85,00 - 100       (Pekiyi)</t>
  </si>
  <si>
    <t>Puan Ortalaması</t>
  </si>
  <si>
    <t>Başarılı öğrenci sayısı</t>
  </si>
  <si>
    <t>Başarısız öğrenci sayısı</t>
  </si>
  <si>
    <t>Sınav sonu başarı yüzdesi</t>
  </si>
  <si>
    <t>En yüksek / düşük puan</t>
  </si>
  <si>
    <t xml:space="preserve">    0    - 44,99    (Geçmez)</t>
  </si>
  <si>
    <t>45,00 - 54,99    (Geçer)</t>
  </si>
  <si>
    <t>55,00 - 69,99    (Orta)</t>
  </si>
  <si>
    <t>ZEKİ DOĞAN</t>
  </si>
  <si>
    <t>ZEKİ DOĞAN SOSYAL BİLGİLER ÖĞRETMENİ</t>
  </si>
  <si>
    <t>: POZANTI ATATÜRK ORTAOKULU</t>
  </si>
  <si>
    <t>SOSYAL BİLGİLER</t>
  </si>
  <si>
    <t>6-C SINIFI  SOSYAL BİLGİLER DYK DEĞERLENDİRME SINAVI BAŞARI ANALİZİ</t>
  </si>
  <si>
    <t>6-C</t>
  </si>
  <si>
    <t>SÜMEYRA YILDIZ</t>
  </si>
  <si>
    <t>ALİ AVŞAR</t>
  </si>
  <si>
    <t>ALİ EFE ESEN</t>
  </si>
  <si>
    <t>ARDA ERBİL</t>
  </si>
  <si>
    <t>AYŞE NAZ GÜNGÖR</t>
  </si>
  <si>
    <t>DAMLA GÜVEN</t>
  </si>
  <si>
    <t>FATMA NUR BAYTEKİN</t>
  </si>
  <si>
    <t>FADİME ÇELİK</t>
  </si>
  <si>
    <t>HALİT EFE ATİLA</t>
  </si>
  <si>
    <t>ELİF DOĞUCU</t>
  </si>
  <si>
    <t>MEHMET POLAT SARSILMAZ</t>
  </si>
  <si>
    <t>MUHAMMET ÜNSAL</t>
  </si>
  <si>
    <t>MURAT HAN BÖLGE</t>
  </si>
  <si>
    <t>SAMİ GÖZDE</t>
  </si>
  <si>
    <t>SELİN AYHAN</t>
  </si>
  <si>
    <t>SUDE ÖRS</t>
  </si>
  <si>
    <t>SUKEYNA ALDEMİR</t>
  </si>
  <si>
    <t>TUANA GÜRPINAR</t>
  </si>
  <si>
    <t>YUSUF KAĞAN BOZDAĞ</t>
  </si>
  <si>
    <t>MEHMET ARİF ÖZTÜRK</t>
  </si>
  <si>
    <t>NURULLAH YOLCU</t>
  </si>
  <si>
    <t>HAYATIMIZDAKİ SOSYAL BİLİMLER</t>
  </si>
  <si>
    <t>BİLİM VE TEKNOLOJİDE DEĞİŞİM</t>
  </si>
  <si>
    <t>BİLİMSEL ÇALIŞMA YAPIYORUZ</t>
  </si>
  <si>
    <t>EMEĞE SAYGI DUYUYORUM</t>
  </si>
  <si>
    <t>KAYNAKLARIMIZI DOĞRU KULLANIYORUM</t>
  </si>
  <si>
    <t>TOPLUMDAKİ ROLLERİM</t>
  </si>
  <si>
    <t>BİZİ “BİZ” YAPANLAR</t>
  </si>
  <si>
    <t>BİR ELİN NESİ VAR İKİ ELİN SESİ VAR</t>
  </si>
  <si>
    <t>TÜRKLERİN ANAYURDU ORTA ASYA</t>
  </si>
  <si>
    <t>İSLAMİYET’İN DOĞUŞU</t>
  </si>
  <si>
    <t>TÜRKLER İSLAMİYET İLE TANIŞIYOR</t>
  </si>
  <si>
    <t>YENİ YURT ANADOLU</t>
  </si>
  <si>
    <t>TARİHİ YOLLAR</t>
  </si>
  <si>
    <t>DÜNYA’NIN NERESİNDEYİZ?</t>
  </si>
  <si>
    <t>ÜLKEMİZİN COĞRAFİ ÖZELLİKLERİ</t>
  </si>
  <si>
    <t>ÜLKEMİZİN BEŞERÎ COĞRAFYASI</t>
  </si>
  <si>
    <t>FARKLI İKLİMLER FARKLI YAŞAMLAR</t>
  </si>
  <si>
    <t>ÜLKEMİZİN KAYNAKLARI VE EKONOMİK FAALİYETLERİ</t>
  </si>
  <si>
    <t>: 2022/2023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</si>
</sst>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%0"/>
  </numFmts>
  <fonts count="11" x14ac:knownFonts="1">
    <font>
      <sz val="10"/>
      <name val="Arial Tur"/>
      <charset val="162"/>
    </font>
    <font>
      <b/>
      <sz val="10"/>
      <name val="Tahoma"/>
      <family val="2"/>
      <charset val="162"/>
    </font>
    <font>
      <b/>
      <sz val="8"/>
      <name val="Tahoma"/>
      <family val="2"/>
      <charset val="162"/>
    </font>
    <font>
      <sz val="8"/>
      <color indexed="81"/>
      <name val="Tahoma"/>
      <family val="2"/>
      <charset val="162"/>
    </font>
    <font>
      <b/>
      <sz val="8"/>
      <color indexed="81"/>
      <name val="Tahoma"/>
      <family val="2"/>
      <charset val="162"/>
    </font>
    <font>
      <b/>
      <sz val="12"/>
      <name val="Tahoma"/>
      <family val="2"/>
      <charset val="162"/>
    </font>
    <font>
      <b/>
      <sz val="9"/>
      <name val="Tahoma"/>
      <family val="2"/>
      <charset val="162"/>
    </font>
    <font>
      <sz val="10"/>
      <name val="Tahoma"/>
      <family val="2"/>
      <charset val="162"/>
    </font>
    <font>
      <b/>
      <sz val="16"/>
      <name val="Tahoma"/>
      <family val="2"/>
      <charset val="162"/>
    </font>
    <font>
      <sz val="7"/>
      <name val="Tahoma"/>
      <family val="2"/>
      <charset val="162"/>
    </font>
    <font>
      <sz val="10"/>
      <color theme="1"/>
      <name val="Tahoma"/>
      <family val="2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9">
    <xf numFmtId="0" fontId="0" fillId="0" borderId="0" xfId="0"/>
    <xf numFmtId="0" fontId="0" fillId="0" borderId="0" xfId="0" applyProtection="1"/>
    <xf numFmtId="0" fontId="0" fillId="2" borderId="0" xfId="0" applyFill="1" applyProtection="1"/>
    <xf numFmtId="0" fontId="5" fillId="2" borderId="0" xfId="0" applyFont="1" applyFill="1" applyBorder="1" applyAlignment="1" applyProtection="1">
      <alignment horizontal="center" vertical="center"/>
    </xf>
    <xf numFmtId="0" fontId="0" fillId="2" borderId="0" xfId="0" applyFill="1"/>
    <xf numFmtId="0" fontId="1" fillId="2" borderId="0" xfId="0" applyFont="1" applyFill="1" applyAlignment="1" applyProtection="1">
      <alignment horizontal="left" vertical="center"/>
    </xf>
    <xf numFmtId="0" fontId="7" fillId="2" borderId="0" xfId="0" applyFont="1" applyFill="1" applyAlignment="1" applyProtection="1">
      <alignment horizontal="left" vertical="center"/>
      <protection locked="0"/>
    </xf>
    <xf numFmtId="0" fontId="1" fillId="2" borderId="0" xfId="0" applyFont="1" applyFill="1" applyAlignment="1" applyProtection="1">
      <alignment horizontal="left" vertical="center"/>
    </xf>
    <xf numFmtId="0" fontId="7" fillId="2" borderId="0" xfId="0" applyFont="1" applyFill="1" applyAlignment="1" applyProtection="1">
      <alignment horizontal="left" vertical="center"/>
      <protection locked="0"/>
    </xf>
    <xf numFmtId="0" fontId="1" fillId="2" borderId="0" xfId="0" applyFont="1" applyFill="1" applyProtection="1"/>
    <xf numFmtId="14" fontId="7" fillId="2" borderId="0" xfId="0" applyNumberFormat="1" applyFont="1" applyFill="1" applyAlignment="1" applyProtection="1">
      <alignment horizontal="left" vertical="center"/>
      <protection locked="0"/>
    </xf>
    <xf numFmtId="0" fontId="1" fillId="2" borderId="31" xfId="0" applyFont="1" applyFill="1" applyBorder="1" applyAlignment="1" applyProtection="1">
      <alignment horizontal="center" vertical="center"/>
    </xf>
    <xf numFmtId="0" fontId="1" fillId="2" borderId="23" xfId="0" applyFont="1" applyFill="1" applyBorder="1" applyAlignment="1" applyProtection="1">
      <alignment horizontal="center" vertical="center"/>
    </xf>
    <xf numFmtId="0" fontId="1" fillId="2" borderId="24" xfId="0" applyFont="1" applyFill="1" applyBorder="1" applyAlignment="1" applyProtection="1">
      <alignment horizontal="center" vertical="center"/>
    </xf>
    <xf numFmtId="0" fontId="1" fillId="2" borderId="22" xfId="0" applyFont="1" applyFill="1" applyBorder="1" applyAlignment="1" applyProtection="1">
      <alignment horizontal="center" vertical="center"/>
    </xf>
    <xf numFmtId="0" fontId="1" fillId="2" borderId="17" xfId="0" applyFont="1" applyFill="1" applyBorder="1" applyAlignment="1" applyProtection="1">
      <alignment horizontal="center" vertical="center"/>
    </xf>
    <xf numFmtId="0" fontId="2" fillId="2" borderId="25" xfId="0" applyFont="1" applyFill="1" applyBorder="1" applyAlignment="1" applyProtection="1">
      <alignment horizontal="center" vertical="center" textRotation="90"/>
    </xf>
    <xf numFmtId="0" fontId="1" fillId="2" borderId="1" xfId="0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</xf>
    <xf numFmtId="0" fontId="2" fillId="2" borderId="26" xfId="0" applyFont="1" applyFill="1" applyBorder="1" applyAlignment="1" applyProtection="1">
      <alignment horizontal="center" vertical="center" textRotation="90"/>
    </xf>
    <xf numFmtId="0" fontId="1" fillId="2" borderId="3" xfId="0" applyFont="1" applyFill="1" applyBorder="1" applyAlignment="1" applyProtection="1">
      <alignment horizontal="center" vertical="center" wrapText="1"/>
    </xf>
    <xf numFmtId="0" fontId="10" fillId="2" borderId="16" xfId="0" applyFont="1" applyFill="1" applyBorder="1" applyAlignment="1">
      <alignment horizontal="center" vertical="center"/>
    </xf>
    <xf numFmtId="0" fontId="7" fillId="2" borderId="16" xfId="0" applyFont="1" applyFill="1" applyBorder="1" applyAlignment="1" applyProtection="1">
      <alignment horizontal="left" vertical="center"/>
      <protection locked="0"/>
    </xf>
    <xf numFmtId="1" fontId="7" fillId="2" borderId="16" xfId="0" applyNumberFormat="1" applyFont="1" applyFill="1" applyBorder="1" applyAlignment="1" applyProtection="1">
      <alignment horizontal="center" vertical="center"/>
      <protection locked="0"/>
    </xf>
    <xf numFmtId="1" fontId="1" fillId="2" borderId="16" xfId="0" applyNumberFormat="1" applyFont="1" applyFill="1" applyBorder="1" applyAlignment="1" applyProtection="1">
      <alignment horizontal="center" vertical="center"/>
    </xf>
    <xf numFmtId="0" fontId="7" fillId="2" borderId="15" xfId="0" applyFont="1" applyFill="1" applyBorder="1" applyAlignment="1" applyProtection="1">
      <alignment horizontal="center" vertical="center"/>
      <protection locked="0"/>
    </xf>
    <xf numFmtId="0" fontId="7" fillId="2" borderId="16" xfId="0" applyFont="1" applyFill="1" applyBorder="1" applyAlignment="1" applyProtection="1">
      <alignment horizontal="left" vertical="center" wrapText="1"/>
      <protection locked="0"/>
    </xf>
    <xf numFmtId="0" fontId="7" fillId="2" borderId="16" xfId="0" applyFont="1" applyFill="1" applyBorder="1" applyAlignment="1">
      <alignment horizontal="left" vertical="center" wrapText="1"/>
    </xf>
    <xf numFmtId="0" fontId="7" fillId="2" borderId="16" xfId="0" applyFont="1" applyFill="1" applyBorder="1" applyAlignment="1">
      <alignment vertical="center"/>
    </xf>
    <xf numFmtId="0" fontId="7" fillId="2" borderId="16" xfId="0" applyFont="1" applyFill="1" applyBorder="1" applyAlignment="1" applyProtection="1">
      <alignment horizontal="center" vertical="center" wrapText="1"/>
      <protection locked="0"/>
    </xf>
    <xf numFmtId="0" fontId="7" fillId="2" borderId="16" xfId="0" applyFont="1" applyFill="1" applyBorder="1" applyAlignment="1" applyProtection="1">
      <alignment horizontal="left" vertical="center" wrapText="1" indent="1"/>
      <protection locked="0"/>
    </xf>
    <xf numFmtId="0" fontId="1" fillId="2" borderId="27" xfId="0" applyFont="1" applyFill="1" applyBorder="1" applyAlignment="1" applyProtection="1">
      <alignment horizontal="center" vertical="center"/>
    </xf>
    <xf numFmtId="0" fontId="1" fillId="2" borderId="28" xfId="0" applyFont="1" applyFill="1" applyBorder="1" applyAlignment="1" applyProtection="1">
      <alignment horizontal="center" vertical="center"/>
    </xf>
    <xf numFmtId="0" fontId="1" fillId="2" borderId="29" xfId="0" applyFont="1" applyFill="1" applyBorder="1" applyAlignment="1" applyProtection="1">
      <alignment horizontal="center" vertical="center"/>
    </xf>
    <xf numFmtId="1" fontId="1" fillId="2" borderId="4" xfId="0" applyNumberFormat="1" applyFont="1" applyFill="1" applyBorder="1" applyAlignment="1" applyProtection="1">
      <alignment horizontal="center" vertical="center"/>
    </xf>
    <xf numFmtId="1" fontId="1" fillId="2" borderId="5" xfId="0" applyNumberFormat="1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7" xfId="0" applyFont="1" applyFill="1" applyBorder="1" applyProtection="1"/>
    <xf numFmtId="0" fontId="1" fillId="2" borderId="30" xfId="0" applyFont="1" applyFill="1" applyBorder="1" applyAlignment="1" applyProtection="1">
      <alignment horizontal="center" vertical="center" wrapText="1"/>
    </xf>
    <xf numFmtId="0" fontId="1" fillId="2" borderId="17" xfId="0" applyFont="1" applyFill="1" applyBorder="1" applyAlignment="1" applyProtection="1">
      <alignment horizontal="center" vertical="center" wrapText="1"/>
    </xf>
    <xf numFmtId="0" fontId="2" fillId="2" borderId="8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 applyProtection="1">
      <alignment horizontal="center" vertical="center"/>
    </xf>
    <xf numFmtId="0" fontId="1" fillId="2" borderId="21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9" fillId="2" borderId="19" xfId="0" applyFont="1" applyFill="1" applyBorder="1" applyAlignment="1" applyProtection="1">
      <alignment horizontal="left" vertical="center" wrapText="1"/>
      <protection locked="0"/>
    </xf>
    <xf numFmtId="0" fontId="9" fillId="2" borderId="20" xfId="0" applyFont="1" applyFill="1" applyBorder="1" applyAlignment="1" applyProtection="1">
      <alignment horizontal="left" vertical="center" wrapText="1"/>
      <protection locked="0"/>
    </xf>
    <xf numFmtId="0" fontId="1" fillId="2" borderId="9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10" xfId="0" applyFont="1" applyFill="1" applyBorder="1" applyAlignment="1" applyProtection="1">
      <alignment horizontal="center" vertical="center"/>
    </xf>
    <xf numFmtId="0" fontId="1" fillId="2" borderId="9" xfId="0" applyFont="1" applyFill="1" applyBorder="1" applyProtection="1"/>
    <xf numFmtId="0" fontId="1" fillId="2" borderId="0" xfId="0" applyFont="1" applyFill="1" applyBorder="1" applyProtection="1"/>
    <xf numFmtId="0" fontId="1" fillId="2" borderId="10" xfId="0" applyFont="1" applyFill="1" applyBorder="1" applyProtection="1"/>
    <xf numFmtId="0" fontId="1" fillId="2" borderId="12" xfId="0" applyFont="1" applyFill="1" applyBorder="1" applyProtection="1"/>
    <xf numFmtId="0" fontId="1" fillId="2" borderId="13" xfId="0" applyFont="1" applyFill="1" applyBorder="1" applyProtection="1"/>
    <xf numFmtId="0" fontId="1" fillId="2" borderId="14" xfId="0" applyFont="1" applyFill="1" applyBorder="1" applyProtection="1"/>
    <xf numFmtId="0" fontId="0" fillId="2" borderId="0" xfId="0" applyFill="1" applyAlignment="1">
      <alignment wrapText="1"/>
    </xf>
    <xf numFmtId="0" fontId="1" fillId="2" borderId="30" xfId="0" applyFont="1" applyFill="1" applyBorder="1" applyAlignment="1" applyProtection="1">
      <alignment horizontal="center" vertical="center"/>
    </xf>
    <xf numFmtId="0" fontId="1" fillId="2" borderId="17" xfId="0" applyFont="1" applyFill="1" applyBorder="1" applyAlignment="1" applyProtection="1">
      <alignment horizontal="center" vertical="center"/>
    </xf>
    <xf numFmtId="0" fontId="1" fillId="2" borderId="8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16" xfId="0" applyFont="1" applyFill="1" applyBorder="1" applyAlignment="1" applyProtection="1">
      <alignment horizontal="center" vertical="center"/>
    </xf>
    <xf numFmtId="0" fontId="1" fillId="2" borderId="15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left" vertical="center" indent="1"/>
    </xf>
    <xf numFmtId="0" fontId="1" fillId="2" borderId="16" xfId="0" applyFont="1" applyFill="1" applyBorder="1" applyAlignment="1" applyProtection="1">
      <alignment horizontal="left" vertical="center" indent="1"/>
    </xf>
    <xf numFmtId="164" fontId="1" fillId="2" borderId="16" xfId="0" applyNumberFormat="1" applyFont="1" applyFill="1" applyBorder="1" applyAlignment="1" applyProtection="1">
      <alignment horizontal="center" vertical="center"/>
    </xf>
    <xf numFmtId="164" fontId="1" fillId="2" borderId="15" xfId="0" applyNumberFormat="1" applyFont="1" applyFill="1" applyBorder="1" applyAlignment="1" applyProtection="1">
      <alignment horizontal="center" vertical="center"/>
    </xf>
    <xf numFmtId="1" fontId="1" fillId="2" borderId="32" xfId="0" applyNumberFormat="1" applyFont="1" applyFill="1" applyBorder="1" applyAlignment="1" applyProtection="1">
      <alignment horizontal="left" vertical="center" indent="1"/>
    </xf>
    <xf numFmtId="1" fontId="1" fillId="2" borderId="33" xfId="0" applyNumberFormat="1" applyFont="1" applyFill="1" applyBorder="1" applyAlignment="1" applyProtection="1">
      <alignment horizontal="left" vertical="center" indent="1"/>
    </xf>
    <xf numFmtId="1" fontId="1" fillId="2" borderId="20" xfId="0" applyNumberFormat="1" applyFont="1" applyFill="1" applyBorder="1" applyAlignment="1" applyProtection="1">
      <alignment horizontal="left" vertical="center" indent="1"/>
    </xf>
    <xf numFmtId="1" fontId="1" fillId="2" borderId="19" xfId="0" applyNumberFormat="1" applyFont="1" applyFill="1" applyBorder="1" applyAlignment="1" applyProtection="1">
      <alignment horizontal="center" vertical="center"/>
    </xf>
    <xf numFmtId="1" fontId="1" fillId="2" borderId="15" xfId="0" applyNumberFormat="1" applyFont="1" applyFill="1" applyBorder="1" applyAlignment="1" applyProtection="1">
      <alignment horizontal="center" vertical="center"/>
    </xf>
    <xf numFmtId="1" fontId="1" fillId="2" borderId="16" xfId="0" quotePrefix="1" applyNumberFormat="1" applyFont="1" applyFill="1" applyBorder="1" applyAlignment="1" applyProtection="1">
      <alignment horizontal="center" vertical="center"/>
    </xf>
    <xf numFmtId="1" fontId="1" fillId="2" borderId="3" xfId="0" applyNumberFormat="1" applyFont="1" applyFill="1" applyBorder="1" applyAlignment="1" applyProtection="1">
      <alignment horizontal="left" vertical="center" indent="1"/>
    </xf>
    <xf numFmtId="1" fontId="1" fillId="2" borderId="16" xfId="0" applyNumberFormat="1" applyFont="1" applyFill="1" applyBorder="1" applyAlignment="1" applyProtection="1">
      <alignment horizontal="left" vertical="center" indent="1"/>
    </xf>
    <xf numFmtId="1" fontId="1" fillId="2" borderId="16" xfId="0" applyNumberFormat="1" applyFont="1" applyFill="1" applyBorder="1" applyAlignment="1" applyProtection="1">
      <alignment horizontal="center" vertical="center"/>
    </xf>
    <xf numFmtId="1" fontId="1" fillId="2" borderId="15" xfId="0" applyNumberFormat="1" applyFont="1" applyFill="1" applyBorder="1" applyAlignment="1" applyProtection="1">
      <alignment horizontal="center" vertical="center"/>
    </xf>
    <xf numFmtId="1" fontId="1" fillId="2" borderId="34" xfId="0" applyNumberFormat="1" applyFont="1" applyFill="1" applyBorder="1" applyAlignment="1" applyProtection="1">
      <alignment horizontal="left" vertical="center" indent="1"/>
    </xf>
    <xf numFmtId="1" fontId="1" fillId="2" borderId="35" xfId="0" applyNumberFormat="1" applyFont="1" applyFill="1" applyBorder="1" applyAlignment="1" applyProtection="1">
      <alignment horizontal="left" vertical="center" indent="1"/>
    </xf>
    <xf numFmtId="1" fontId="1" fillId="2" borderId="37" xfId="0" applyNumberFormat="1" applyFont="1" applyFill="1" applyBorder="1" applyAlignment="1" applyProtection="1">
      <alignment horizontal="left" vertical="center" indent="1"/>
    </xf>
    <xf numFmtId="164" fontId="8" fillId="2" borderId="41" xfId="0" applyNumberFormat="1" applyFont="1" applyFill="1" applyBorder="1" applyAlignment="1" applyProtection="1">
      <alignment horizontal="center" vertical="center"/>
    </xf>
    <xf numFmtId="164" fontId="8" fillId="2" borderId="36" xfId="0" applyNumberFormat="1" applyFont="1" applyFill="1" applyBorder="1" applyAlignment="1" applyProtection="1">
      <alignment horizontal="center" vertical="center"/>
    </xf>
    <xf numFmtId="1" fontId="1" fillId="2" borderId="38" xfId="0" applyNumberFormat="1" applyFont="1" applyFill="1" applyBorder="1" applyAlignment="1" applyProtection="1">
      <alignment horizontal="left" vertical="center" indent="1"/>
    </xf>
    <xf numFmtId="1" fontId="1" fillId="2" borderId="39" xfId="0" applyNumberFormat="1" applyFont="1" applyFill="1" applyBorder="1" applyAlignment="1" applyProtection="1">
      <alignment horizontal="left" vertical="center" indent="1"/>
    </xf>
    <xf numFmtId="1" fontId="1" fillId="2" borderId="40" xfId="0" applyNumberFormat="1" applyFont="1" applyFill="1" applyBorder="1" applyAlignment="1" applyProtection="1">
      <alignment horizontal="left" vertical="center" indent="1"/>
    </xf>
    <xf numFmtId="164" fontId="8" fillId="2" borderId="42" xfId="0" applyNumberFormat="1" applyFont="1" applyFill="1" applyBorder="1" applyAlignment="1" applyProtection="1">
      <alignment horizontal="center" vertical="center"/>
    </xf>
    <xf numFmtId="164" fontId="8" fillId="2" borderId="43" xfId="0" applyNumberFormat="1" applyFont="1" applyFill="1" applyBorder="1" applyAlignment="1" applyProtection="1">
      <alignment horizontal="center" vertical="center"/>
    </xf>
    <xf numFmtId="1" fontId="1" fillId="2" borderId="34" xfId="0" applyNumberFormat="1" applyFont="1" applyFill="1" applyBorder="1" applyAlignment="1" applyProtection="1">
      <alignment horizontal="center" wrapText="1"/>
      <protection locked="0"/>
    </xf>
    <xf numFmtId="1" fontId="1" fillId="2" borderId="35" xfId="0" applyNumberFormat="1" applyFont="1" applyFill="1" applyBorder="1" applyAlignment="1" applyProtection="1">
      <alignment horizontal="center" wrapText="1"/>
      <protection locked="0"/>
    </xf>
    <xf numFmtId="1" fontId="1" fillId="2" borderId="36" xfId="0" applyNumberFormat="1" applyFont="1" applyFill="1" applyBorder="1" applyAlignment="1" applyProtection="1">
      <alignment horizontal="center" wrapText="1"/>
      <protection locked="0"/>
    </xf>
    <xf numFmtId="0" fontId="1" fillId="2" borderId="18" xfId="0" applyFont="1" applyFill="1" applyBorder="1" applyAlignment="1" applyProtection="1">
      <alignment horizontal="center" vertical="center"/>
    </xf>
    <xf numFmtId="1" fontId="6" fillId="2" borderId="16" xfId="0" applyNumberFormat="1" applyFont="1" applyFill="1" applyBorder="1" applyAlignment="1" applyProtection="1">
      <alignment horizontal="center" vertical="center"/>
    </xf>
    <xf numFmtId="0" fontId="6" fillId="2" borderId="16" xfId="0" applyFont="1" applyFill="1" applyBorder="1" applyAlignment="1" applyProtection="1">
      <alignment horizontal="center" vertical="center"/>
    </xf>
    <xf numFmtId="1" fontId="1" fillId="2" borderId="9" xfId="0" applyNumberFormat="1" applyFont="1" applyFill="1" applyBorder="1" applyAlignment="1" applyProtection="1">
      <alignment horizontal="center" wrapText="1"/>
      <protection locked="0"/>
    </xf>
    <xf numFmtId="1" fontId="1" fillId="2" borderId="0" xfId="0" applyNumberFormat="1" applyFont="1" applyFill="1" applyBorder="1" applyAlignment="1" applyProtection="1">
      <alignment horizontal="center" wrapText="1"/>
      <protection locked="0"/>
    </xf>
    <xf numFmtId="1" fontId="1" fillId="2" borderId="10" xfId="0" applyNumberFormat="1" applyFont="1" applyFill="1" applyBorder="1" applyAlignment="1" applyProtection="1">
      <alignment horizontal="center" wrapText="1"/>
      <protection locked="0"/>
    </xf>
    <xf numFmtId="0" fontId="1" fillId="2" borderId="18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11" xfId="0" applyFont="1" applyFill="1" applyBorder="1" applyAlignment="1" applyProtection="1">
      <alignment horizontal="center" vertical="center"/>
    </xf>
    <xf numFmtId="0" fontId="1" fillId="2" borderId="18" xfId="0" applyFont="1" applyFill="1" applyBorder="1" applyAlignment="1" applyProtection="1">
      <alignment horizontal="left" vertical="center" indent="1"/>
    </xf>
    <xf numFmtId="0" fontId="1" fillId="2" borderId="4" xfId="0" applyFont="1" applyFill="1" applyBorder="1" applyAlignment="1" applyProtection="1">
      <alignment horizontal="left" vertical="center" indent="1"/>
    </xf>
    <xf numFmtId="0" fontId="6" fillId="2" borderId="4" xfId="0" applyFont="1" applyFill="1" applyBorder="1" applyAlignment="1" applyProtection="1">
      <alignment horizontal="center" vertical="center"/>
    </xf>
    <xf numFmtId="164" fontId="1" fillId="2" borderId="4" xfId="0" applyNumberFormat="1" applyFont="1" applyFill="1" applyBorder="1" applyAlignment="1" applyProtection="1">
      <alignment horizontal="center" vertical="center"/>
    </xf>
    <xf numFmtId="164" fontId="1" fillId="2" borderId="11" xfId="0" applyNumberFormat="1" applyFont="1" applyFill="1" applyBorder="1" applyAlignment="1" applyProtection="1">
      <alignment horizontal="center" vertical="center"/>
    </xf>
    <xf numFmtId="1" fontId="1" fillId="2" borderId="12" xfId="0" applyNumberFormat="1" applyFont="1" applyFill="1" applyBorder="1" applyAlignment="1" applyProtection="1">
      <alignment horizontal="center" wrapText="1"/>
      <protection locked="0"/>
    </xf>
    <xf numFmtId="1" fontId="1" fillId="2" borderId="13" xfId="0" applyNumberFormat="1" applyFont="1" applyFill="1" applyBorder="1" applyAlignment="1" applyProtection="1">
      <alignment horizontal="center" wrapText="1"/>
      <protection locked="0"/>
    </xf>
    <xf numFmtId="1" fontId="1" fillId="2" borderId="14" xfId="0" applyNumberFormat="1" applyFont="1" applyFill="1" applyBorder="1" applyAlignment="1" applyProtection="1">
      <alignment horizontal="center" wrapText="1"/>
      <protection locked="0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0796562149362433E-2"/>
          <c:y val="9.0566204610489226E-2"/>
          <c:w val="0.90855588091681749"/>
          <c:h val="0.7547183717540756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3"/>
              <c:layout>
                <c:manualLayout>
                  <c:x val="1.2389363988342518E-3"/>
                  <c:y val="-1.70311719682240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69B4-4792-96E8-55FB35252B3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1.5339875067281778E-3"/>
                  <c:y val="1.693087693706343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69B4-4792-96E8-55FB35252B3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3.5988632527270722E-3"/>
                  <c:y val="2.825177056586760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69B4-4792-96E8-55FB35252B3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6.1939065357725183E-4"/>
                  <c:y val="-5.85409738438104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69B4-4792-96E8-55FB35252B3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5.6048661664055092E-4"/>
                  <c:y val="-6.231456570258061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69B4-4792-96E8-55FB35252B3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2"/>
              <c:layout>
                <c:manualLayout>
                  <c:x val="-4.6902206430817503E-3"/>
                  <c:y val="-6.608815756135076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69B4-4792-96E8-55FB35252B3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3"/>
              <c:layout>
                <c:manualLayout>
                  <c:x val="-2.920396004976815E-3"/>
                  <c:y val="-5.85409738438104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69B4-4792-96E8-55FB35252B3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4"/>
              <c:layout>
                <c:manualLayout>
                  <c:x val="-4.1002732751946359E-3"/>
                  <c:y val="-5.099379012626951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69B4-4792-96E8-55FB35252B3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5"/>
              <c:layout>
                <c:manualLayout>
                  <c:x val="-3.8053770152012612E-3"/>
                  <c:y val="-4.722019826749894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69B4-4792-96E8-55FB35252B3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6"/>
              <c:layout>
                <c:manualLayout>
                  <c:x val="-2.0353975291956686E-3"/>
                  <c:y val="-6.231456570258061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69B4-4792-96E8-55FB35252B3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7"/>
              <c:layout>
                <c:manualLayout>
                  <c:x val="1.2095103349216182E-3"/>
                  <c:y val="-5.099379012626951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69B4-4792-96E8-55FB35252B3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8"/>
              <c:layout>
                <c:manualLayout>
                  <c:x val="-2.9203785394202289E-3"/>
                  <c:y val="-5.099379012626951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B-69B4-4792-96E8-55FB35252B3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9"/>
              <c:layout>
                <c:manualLayout>
                  <c:x val="-7.0501125658614314E-3"/>
                  <c:y val="-5.099379012626951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C-69B4-4792-96E8-55FB35252B3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endParaRPr lang="tr-T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ANA_SAYFA!$E$39:$X$39</c:f>
              <c:numCache>
                <c:formatCode>0</c:formatCode>
                <c:ptCount val="20"/>
                <c:pt idx="0">
                  <c:v>100</c:v>
                </c:pt>
                <c:pt idx="1">
                  <c:v>71.428571428571431</c:v>
                </c:pt>
                <c:pt idx="2">
                  <c:v>85.714285714285708</c:v>
                </c:pt>
                <c:pt idx="3">
                  <c:v>76.190476190476176</c:v>
                </c:pt>
                <c:pt idx="4">
                  <c:v>80.952380952380949</c:v>
                </c:pt>
                <c:pt idx="5">
                  <c:v>95.238095238095241</c:v>
                </c:pt>
                <c:pt idx="6">
                  <c:v>71.428571428571431</c:v>
                </c:pt>
                <c:pt idx="7">
                  <c:v>80.952380952380949</c:v>
                </c:pt>
                <c:pt idx="8">
                  <c:v>85.714285714285708</c:v>
                </c:pt>
                <c:pt idx="9">
                  <c:v>80.952380952380949</c:v>
                </c:pt>
                <c:pt idx="10">
                  <c:v>90.476190476190467</c:v>
                </c:pt>
                <c:pt idx="11">
                  <c:v>76.190476190476176</c:v>
                </c:pt>
                <c:pt idx="12">
                  <c:v>76.190476190476176</c:v>
                </c:pt>
                <c:pt idx="13">
                  <c:v>85.714285714285708</c:v>
                </c:pt>
                <c:pt idx="14">
                  <c:v>85.714285714285708</c:v>
                </c:pt>
                <c:pt idx="15">
                  <c:v>85.714285714285708</c:v>
                </c:pt>
                <c:pt idx="16">
                  <c:v>100</c:v>
                </c:pt>
                <c:pt idx="17">
                  <c:v>90.476190476190467</c:v>
                </c:pt>
                <c:pt idx="18">
                  <c:v>95.238095238095241</c:v>
                </c:pt>
                <c:pt idx="19">
                  <c:v>90.476190476190467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D-69B4-4792-96E8-55FB35252B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90229376"/>
        <c:axId val="89919872"/>
      </c:barChart>
      <c:catAx>
        <c:axId val="90229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tr-TR"/>
          </a:p>
        </c:txPr>
        <c:crossAx val="899198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9919872"/>
        <c:scaling>
          <c:orientation val="minMax"/>
          <c:max val="10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0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tr-TR"/>
          </a:p>
        </c:txPr>
        <c:crossAx val="9022937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3175">
      <a:solidFill>
        <a:srgbClr val="000000"/>
      </a:solidFill>
      <a:prstDash val="solid"/>
    </a:ln>
  </c:spPr>
  <c:txPr>
    <a:bodyPr/>
    <a:lstStyle/>
    <a:p>
      <a:pPr>
        <a:defRPr sz="875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178" r="0.75000000000000178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#HAZIRLAYAN!A1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ANA_SAYFA!D2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76200</xdr:colOff>
      <xdr:row>41</xdr:row>
      <xdr:rowOff>142875</xdr:rowOff>
    </xdr:from>
    <xdr:to>
      <xdr:col>25</xdr:col>
      <xdr:colOff>247650</xdr:colOff>
      <xdr:row>51</xdr:row>
      <xdr:rowOff>190500</xdr:rowOff>
    </xdr:to>
    <xdr:graphicFrame macro="">
      <xdr:nvGraphicFramePr>
        <xdr:cNvPr id="1141" name="Chart 4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0</xdr:colOff>
      <xdr:row>63</xdr:row>
      <xdr:rowOff>0</xdr:rowOff>
    </xdr:from>
    <xdr:to>
      <xdr:col>3</xdr:col>
      <xdr:colOff>838200</xdr:colOff>
      <xdr:row>65</xdr:row>
      <xdr:rowOff>0</xdr:rowOff>
    </xdr:to>
    <xdr:sp macro="" textlink="">
      <xdr:nvSpPr>
        <xdr:cNvPr id="5" name="Text Box 46">
          <a:hlinkClick xmlns:r="http://schemas.openxmlformats.org/officeDocument/2006/relationships" r:id="rId2"/>
        </xdr:cNvPr>
        <xdr:cNvSpPr txBox="1">
          <a:spLocks noChangeArrowheads="1"/>
        </xdr:cNvSpPr>
      </xdr:nvSpPr>
      <xdr:spPr bwMode="auto">
        <a:xfrm>
          <a:off x="542925" y="17564100"/>
          <a:ext cx="1285875" cy="323850"/>
        </a:xfrm>
        <a:prstGeom prst="rect">
          <a:avLst/>
        </a:prstGeom>
        <a:solidFill>
          <a:srgbClr val="00FFFF"/>
        </a:solidFill>
        <a:ln w="38100" cmpd="dbl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tr-TR" sz="1200" b="1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HAZIRLAYAN</a:t>
          </a:r>
        </a:p>
      </xdr:txBody>
    </xdr:sp>
    <xdr:clientData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504825</xdr:colOff>
      <xdr:row>5</xdr:row>
      <xdr:rowOff>152400</xdr:rowOff>
    </xdr:from>
    <xdr:to>
      <xdr:col>12</xdr:col>
      <xdr:colOff>419100</xdr:colOff>
      <xdr:row>26</xdr:row>
      <xdr:rowOff>152400</xdr:rowOff>
    </xdr:to>
    <xdr:sp macro="" textlink="">
      <xdr:nvSpPr>
        <xdr:cNvPr id="3073" name="Text Box 1"/>
        <xdr:cNvSpPr txBox="1">
          <a:spLocks noChangeArrowheads="1"/>
        </xdr:cNvSpPr>
      </xdr:nvSpPr>
      <xdr:spPr bwMode="auto">
        <a:xfrm>
          <a:off x="2333625" y="962025"/>
          <a:ext cx="5400675" cy="3400425"/>
        </a:xfrm>
        <a:prstGeom prst="rect">
          <a:avLst/>
        </a:prstGeom>
        <a:solidFill>
          <a:srgbClr val="9999FF"/>
        </a:solidFill>
        <a:ln w="38100" cmpd="dbl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0000" tIns="360000" rIns="360000" bIns="360000" anchor="t" upright="1"/>
        <a:lstStyle/>
        <a:p>
          <a:pPr algn="ctr" rtl="0">
            <a:defRPr sz="1000"/>
          </a:pPr>
          <a:r>
            <a:rPr lang="tr-TR" sz="18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Programı hazırlayan:</a:t>
          </a:r>
        </a:p>
        <a:p>
          <a:pPr algn="ctr" rtl="0">
            <a:defRPr sz="1000"/>
          </a:pPr>
          <a:endParaRPr lang="tr-TR" sz="1800" b="0" i="0" u="none" strike="noStrike" baseline="0">
            <a:solidFill>
              <a:srgbClr val="000000"/>
            </a:solidFill>
            <a:latin typeface="Tahoma"/>
            <a:ea typeface="Tahoma"/>
            <a:cs typeface="Tahoma"/>
          </a:endParaRPr>
        </a:p>
        <a:p>
          <a:pPr algn="ctr" rtl="0">
            <a:defRPr sz="1000"/>
          </a:pPr>
          <a:r>
            <a:rPr lang="tr-TR" sz="18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Önder BAŞARANHINCAL</a:t>
          </a:r>
        </a:p>
        <a:p>
          <a:pPr algn="ctr" rtl="0">
            <a:defRPr sz="1000"/>
          </a:pPr>
          <a:r>
            <a:rPr lang="tr-TR" sz="18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Matematik Öğretmeni</a:t>
          </a:r>
        </a:p>
        <a:p>
          <a:pPr algn="ctr" rtl="0">
            <a:defRPr sz="1000"/>
          </a:pPr>
          <a:endParaRPr lang="tr-TR" sz="1800" b="0" i="0" u="none" strike="noStrike" baseline="0">
            <a:solidFill>
              <a:srgbClr val="000000"/>
            </a:solidFill>
            <a:latin typeface="Tahoma"/>
            <a:ea typeface="Tahoma"/>
            <a:cs typeface="Tahoma"/>
          </a:endParaRPr>
        </a:p>
        <a:p>
          <a:pPr algn="ctr" rtl="0">
            <a:defRPr sz="1000"/>
          </a:pPr>
          <a:r>
            <a:rPr lang="tr-TR" sz="18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İnönü Anadolu Lisesi</a:t>
          </a:r>
        </a:p>
        <a:p>
          <a:pPr algn="ctr" rtl="0">
            <a:defRPr sz="1000"/>
          </a:pPr>
          <a:r>
            <a:rPr lang="tr-TR" sz="18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ÇORUM</a:t>
          </a:r>
        </a:p>
        <a:p>
          <a:pPr algn="ctr" rtl="0">
            <a:defRPr sz="1000"/>
          </a:pPr>
          <a:endParaRPr lang="tr-TR" sz="1800" b="0" i="0" u="none" strike="noStrike" baseline="0">
            <a:solidFill>
              <a:srgbClr val="000000"/>
            </a:solidFill>
            <a:latin typeface="Tahoma"/>
            <a:ea typeface="Tahoma"/>
            <a:cs typeface="Tahoma"/>
          </a:endParaRPr>
        </a:p>
        <a:p>
          <a:pPr algn="ctr" rtl="0">
            <a:defRPr sz="1000"/>
          </a:pPr>
          <a:r>
            <a:rPr lang="tr-TR" sz="18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onderbh@gmail.com</a:t>
          </a:r>
        </a:p>
      </xdr:txBody>
    </xdr:sp>
    <xdr:clientData/>
  </xdr:twoCellAnchor>
  <xdr:twoCellAnchor editAs="oneCell">
    <xdr:from>
      <xdr:col>13</xdr:col>
      <xdr:colOff>171450</xdr:colOff>
      <xdr:row>5</xdr:row>
      <xdr:rowOff>114300</xdr:rowOff>
    </xdr:from>
    <xdr:to>
      <xdr:col>15</xdr:col>
      <xdr:colOff>28575</xdr:colOff>
      <xdr:row>9</xdr:row>
      <xdr:rowOff>9525</xdr:rowOff>
    </xdr:to>
    <xdr:sp macro="[1]!ÇIKIŞ" textlink="">
      <xdr:nvSpPr>
        <xdr:cNvPr id="3074" name="Text Box 2">
          <a:hlinkClick xmlns:r="http://schemas.openxmlformats.org/officeDocument/2006/relationships" r:id="rId1"/>
        </xdr:cNvPr>
        <xdr:cNvSpPr txBox="1">
          <a:spLocks noChangeArrowheads="1"/>
        </xdr:cNvSpPr>
      </xdr:nvSpPr>
      <xdr:spPr bwMode="auto">
        <a:xfrm>
          <a:off x="8096250" y="923925"/>
          <a:ext cx="1076325" cy="542925"/>
        </a:xfrm>
        <a:prstGeom prst="rect">
          <a:avLst/>
        </a:prstGeom>
        <a:solidFill>
          <a:srgbClr val="9999FF"/>
        </a:solidFill>
        <a:ln w="38100" cmpd="dbl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tr-TR" sz="1000" b="1" i="0" u="none" strike="noStrike" baseline="0">
              <a:solidFill>
                <a:srgbClr val="FFFFFF"/>
              </a:solidFill>
              <a:latin typeface="Tahoma"/>
              <a:ea typeface="Tahoma"/>
              <a:cs typeface="Tahoma"/>
            </a:rPr>
            <a:t>ANA </a:t>
          </a:r>
        </a:p>
        <a:p>
          <a:pPr algn="ctr" rtl="0">
            <a:defRPr sz="1000"/>
          </a:pPr>
          <a:r>
            <a:rPr lang="tr-TR" sz="1000" b="1" i="0" u="none" strike="noStrike" baseline="0">
              <a:solidFill>
                <a:srgbClr val="FFFFFF"/>
              </a:solidFill>
              <a:latin typeface="Tahoma"/>
              <a:ea typeface="Tahoma"/>
              <a:cs typeface="Tahoma"/>
            </a:rPr>
            <a:t>SAYFA</a:t>
          </a:r>
        </a:p>
      </xdr:txBody>
    </xdr:sp>
    <xdr:clientData fPrintsWithSheet="0"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SINAV%20ANALIZLERI\Rar$DIa0.625\E&#287;itim%20-%20&#214;&#287;retim\Okul%20Belgeleri\2010%20-%202011\&#304;skilip%20Anadolu%20Lisesi\S&#305;nav%20Analiz%20ve%20De&#287;erlendirme%20Program&#305;%201.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SAYFA"/>
      <sheetName val="SINIF LİSTESİ"/>
      <sheetName val="BİLGİ"/>
      <sheetName val="1"/>
      <sheetName val="2"/>
      <sheetName val="3"/>
      <sheetName val="4"/>
      <sheetName val="Sınav Analiz ve Değerlendirme P"/>
    </sheetNames>
    <definedNames>
      <definedName name="ÇIKIŞ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image" Target="../media/image1.png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C74"/>
  <sheetViews>
    <sheetView showGridLines="0" tabSelected="1" showOutlineSymbols="0" topLeftCell="A22" workbookViewId="0">
      <selection activeCell="N30" sqref="N30"/>
    </sheetView>
  </sheetViews>
  <sheetFormatPr defaultRowHeight="12.75" x14ac:dyDescent="0.2"/>
  <cols>
    <col min="1" max="1" width="2.5703125" style="4" customWidth="1"/>
    <col min="2" max="2" width="5.5703125" style="4" customWidth="1"/>
    <col min="3" max="3" width="6.7109375" style="4" customWidth="1"/>
    <col min="4" max="4" width="32.7109375" style="4" customWidth="1"/>
    <col min="5" max="24" width="4.7109375" style="4" customWidth="1"/>
    <col min="25" max="25" width="7.28515625" style="4" customWidth="1"/>
    <col min="26" max="26" width="4.7109375" style="4" customWidth="1"/>
    <col min="27" max="16384" width="9.140625" style="4"/>
  </cols>
  <sheetData>
    <row r="1" spans="1:27" ht="21" customHeight="1" x14ac:dyDescent="0.2">
      <c r="A1" s="2"/>
      <c r="B1" s="3" t="s">
        <v>37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2"/>
    </row>
    <row r="2" spans="1:27" ht="15" customHeight="1" x14ac:dyDescent="0.2">
      <c r="A2" s="2"/>
      <c r="B2" s="5" t="s">
        <v>12</v>
      </c>
      <c r="C2" s="5"/>
      <c r="D2" s="6" t="s">
        <v>35</v>
      </c>
      <c r="E2" s="7"/>
      <c r="F2" s="5" t="s">
        <v>16</v>
      </c>
      <c r="G2" s="5"/>
      <c r="H2" s="5"/>
      <c r="I2" s="5"/>
      <c r="J2" s="8" t="s">
        <v>38</v>
      </c>
      <c r="K2" s="8"/>
      <c r="L2" s="8"/>
      <c r="M2" s="8"/>
      <c r="N2" s="8"/>
      <c r="O2" s="8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2"/>
    </row>
    <row r="3" spans="1:27" ht="15" customHeight="1" x14ac:dyDescent="0.2">
      <c r="A3" s="2"/>
      <c r="B3" s="5" t="s">
        <v>13</v>
      </c>
      <c r="C3" s="5"/>
      <c r="D3" s="6" t="s">
        <v>78</v>
      </c>
      <c r="E3" s="7"/>
      <c r="F3" s="5" t="s">
        <v>17</v>
      </c>
      <c r="G3" s="5"/>
      <c r="H3" s="5"/>
      <c r="I3" s="5"/>
      <c r="J3" s="8">
        <v>6</v>
      </c>
      <c r="K3" s="8"/>
      <c r="L3" s="8"/>
      <c r="M3" s="8"/>
      <c r="N3" s="8"/>
      <c r="O3" s="8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2"/>
    </row>
    <row r="4" spans="1:27" ht="15" customHeight="1" x14ac:dyDescent="0.2">
      <c r="A4" s="2"/>
      <c r="B4" s="5" t="s">
        <v>14</v>
      </c>
      <c r="C4" s="5"/>
      <c r="D4" s="6">
        <v>2</v>
      </c>
      <c r="E4" s="7"/>
      <c r="F4" s="5" t="s">
        <v>18</v>
      </c>
      <c r="G4" s="5"/>
      <c r="H4" s="5"/>
      <c r="I4" s="5"/>
      <c r="J4" s="8" t="s">
        <v>33</v>
      </c>
      <c r="K4" s="8"/>
      <c r="L4" s="8"/>
      <c r="M4" s="8"/>
      <c r="N4" s="8"/>
      <c r="O4" s="8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2"/>
    </row>
    <row r="5" spans="1:27" ht="15" customHeight="1" x14ac:dyDescent="0.2">
      <c r="A5" s="2"/>
      <c r="B5" s="5" t="s">
        <v>15</v>
      </c>
      <c r="C5" s="5"/>
      <c r="D5" s="6" t="s">
        <v>36</v>
      </c>
      <c r="E5" s="7"/>
      <c r="F5" s="5" t="s">
        <v>19</v>
      </c>
      <c r="G5" s="5"/>
      <c r="H5" s="5"/>
      <c r="I5" s="5"/>
      <c r="J5" s="10">
        <v>45015</v>
      </c>
      <c r="K5" s="8"/>
      <c r="L5" s="8"/>
      <c r="M5" s="8"/>
      <c r="N5" s="8"/>
      <c r="O5" s="8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2"/>
    </row>
    <row r="6" spans="1:27" ht="7.5" customHeight="1" thickBot="1" x14ac:dyDescent="0.25">
      <c r="A6" s="2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2"/>
    </row>
    <row r="7" spans="1:27" ht="24.95" customHeight="1" thickTop="1" x14ac:dyDescent="0.2">
      <c r="A7" s="2"/>
      <c r="B7" s="11" t="s">
        <v>0</v>
      </c>
      <c r="C7" s="12"/>
      <c r="D7" s="13"/>
      <c r="E7" s="14" t="s">
        <v>1</v>
      </c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3"/>
      <c r="Y7" s="15" t="s">
        <v>2</v>
      </c>
      <c r="Z7" s="16" t="s">
        <v>3</v>
      </c>
      <c r="AA7" s="2"/>
    </row>
    <row r="8" spans="1:27" ht="24.95" customHeight="1" x14ac:dyDescent="0.2">
      <c r="A8" s="2"/>
      <c r="B8" s="17" t="s">
        <v>4</v>
      </c>
      <c r="C8" s="18" t="s">
        <v>5</v>
      </c>
      <c r="D8" s="18" t="s">
        <v>6</v>
      </c>
      <c r="E8" s="19">
        <v>1</v>
      </c>
      <c r="F8" s="19">
        <v>2</v>
      </c>
      <c r="G8" s="19">
        <v>3</v>
      </c>
      <c r="H8" s="19">
        <v>4</v>
      </c>
      <c r="I8" s="19">
        <v>5</v>
      </c>
      <c r="J8" s="19">
        <v>6</v>
      </c>
      <c r="K8" s="19">
        <v>7</v>
      </c>
      <c r="L8" s="19">
        <v>8</v>
      </c>
      <c r="M8" s="19">
        <v>9</v>
      </c>
      <c r="N8" s="19">
        <v>10</v>
      </c>
      <c r="O8" s="19">
        <v>11</v>
      </c>
      <c r="P8" s="19">
        <v>12</v>
      </c>
      <c r="Q8" s="19">
        <v>13</v>
      </c>
      <c r="R8" s="19">
        <v>14</v>
      </c>
      <c r="S8" s="19">
        <v>15</v>
      </c>
      <c r="T8" s="19">
        <v>16</v>
      </c>
      <c r="U8" s="19">
        <v>17</v>
      </c>
      <c r="V8" s="19">
        <v>18</v>
      </c>
      <c r="W8" s="19">
        <v>19</v>
      </c>
      <c r="X8" s="19">
        <v>20</v>
      </c>
      <c r="Y8" s="20" t="s">
        <v>7</v>
      </c>
      <c r="Z8" s="21"/>
      <c r="AA8" s="2"/>
    </row>
    <row r="9" spans="1:27" ht="18" customHeight="1" x14ac:dyDescent="0.2">
      <c r="A9" s="2"/>
      <c r="B9" s="22">
        <v>1</v>
      </c>
      <c r="C9" s="23">
        <v>17</v>
      </c>
      <c r="D9" s="24" t="s">
        <v>39</v>
      </c>
      <c r="E9" s="25">
        <v>5</v>
      </c>
      <c r="F9" s="25">
        <v>0</v>
      </c>
      <c r="G9" s="25">
        <v>5</v>
      </c>
      <c r="H9" s="25">
        <v>5</v>
      </c>
      <c r="I9" s="25">
        <v>0</v>
      </c>
      <c r="J9" s="25">
        <v>5</v>
      </c>
      <c r="K9" s="25">
        <v>0</v>
      </c>
      <c r="L9" s="25">
        <v>0</v>
      </c>
      <c r="M9" s="25">
        <v>5</v>
      </c>
      <c r="N9" s="25">
        <v>5</v>
      </c>
      <c r="O9" s="25">
        <v>5</v>
      </c>
      <c r="P9" s="25">
        <v>5</v>
      </c>
      <c r="Q9" s="25">
        <v>0</v>
      </c>
      <c r="R9" s="25">
        <v>5</v>
      </c>
      <c r="S9" s="25">
        <v>0</v>
      </c>
      <c r="T9" s="25">
        <v>5</v>
      </c>
      <c r="U9" s="25">
        <v>5</v>
      </c>
      <c r="V9" s="25">
        <v>5</v>
      </c>
      <c r="W9" s="25">
        <v>5</v>
      </c>
      <c r="X9" s="25">
        <v>5</v>
      </c>
      <c r="Y9" s="26">
        <f t="shared" ref="Y9:Y38" si="0">IF(Z9="X","",IF(D9=0,"",SUM(E9:X9)))</f>
        <v>70</v>
      </c>
      <c r="Z9" s="27"/>
      <c r="AA9" s="2"/>
    </row>
    <row r="10" spans="1:27" ht="18" customHeight="1" x14ac:dyDescent="0.2">
      <c r="A10" s="2"/>
      <c r="B10" s="22">
        <v>2</v>
      </c>
      <c r="C10" s="23">
        <v>25</v>
      </c>
      <c r="D10" s="28" t="s">
        <v>40</v>
      </c>
      <c r="E10" s="25">
        <v>5</v>
      </c>
      <c r="F10" s="25">
        <v>0</v>
      </c>
      <c r="G10" s="25">
        <v>5</v>
      </c>
      <c r="H10" s="25">
        <v>5</v>
      </c>
      <c r="I10" s="25">
        <v>5</v>
      </c>
      <c r="J10" s="25">
        <v>5</v>
      </c>
      <c r="K10" s="25">
        <v>5</v>
      </c>
      <c r="L10" s="25">
        <v>5</v>
      </c>
      <c r="M10" s="25">
        <v>0</v>
      </c>
      <c r="N10" s="25">
        <v>0</v>
      </c>
      <c r="O10" s="25">
        <v>5</v>
      </c>
      <c r="P10" s="25">
        <v>5</v>
      </c>
      <c r="Q10" s="25">
        <v>5</v>
      </c>
      <c r="R10" s="25">
        <v>5</v>
      </c>
      <c r="S10" s="25">
        <v>5</v>
      </c>
      <c r="T10" s="25">
        <v>5</v>
      </c>
      <c r="U10" s="25">
        <v>5</v>
      </c>
      <c r="V10" s="25">
        <v>5</v>
      </c>
      <c r="W10" s="25">
        <v>5</v>
      </c>
      <c r="X10" s="25">
        <v>5</v>
      </c>
      <c r="Y10" s="26">
        <f t="shared" si="0"/>
        <v>85</v>
      </c>
      <c r="Z10" s="27"/>
      <c r="AA10" s="2"/>
    </row>
    <row r="11" spans="1:27" ht="18" customHeight="1" x14ac:dyDescent="0.2">
      <c r="A11" s="2"/>
      <c r="B11" s="22">
        <v>3</v>
      </c>
      <c r="C11" s="23">
        <v>51</v>
      </c>
      <c r="D11" s="28" t="s">
        <v>41</v>
      </c>
      <c r="E11" s="25">
        <v>5</v>
      </c>
      <c r="F11" s="25">
        <v>5</v>
      </c>
      <c r="G11" s="25">
        <v>5</v>
      </c>
      <c r="H11" s="25">
        <v>5</v>
      </c>
      <c r="I11" s="25">
        <v>5</v>
      </c>
      <c r="J11" s="25">
        <v>5</v>
      </c>
      <c r="K11" s="25">
        <v>5</v>
      </c>
      <c r="L11" s="25">
        <v>5</v>
      </c>
      <c r="M11" s="25">
        <v>5</v>
      </c>
      <c r="N11" s="25">
        <v>5</v>
      </c>
      <c r="O11" s="25">
        <v>5</v>
      </c>
      <c r="P11" s="25">
        <v>5</v>
      </c>
      <c r="Q11" s="25">
        <v>5</v>
      </c>
      <c r="R11" s="25">
        <v>0</v>
      </c>
      <c r="S11" s="25">
        <v>5</v>
      </c>
      <c r="T11" s="25">
        <v>0</v>
      </c>
      <c r="U11" s="25">
        <v>5</v>
      </c>
      <c r="V11" s="25">
        <v>5</v>
      </c>
      <c r="W11" s="25">
        <v>5</v>
      </c>
      <c r="X11" s="25">
        <v>5</v>
      </c>
      <c r="Y11" s="26">
        <f t="shared" si="0"/>
        <v>90</v>
      </c>
      <c r="Z11" s="27"/>
      <c r="AA11" s="2"/>
    </row>
    <row r="12" spans="1:27" ht="18" customHeight="1" x14ac:dyDescent="0.2">
      <c r="A12" s="2"/>
      <c r="B12" s="22">
        <v>4</v>
      </c>
      <c r="C12" s="23">
        <v>59</v>
      </c>
      <c r="D12" s="29" t="s">
        <v>42</v>
      </c>
      <c r="E12" s="25">
        <v>5</v>
      </c>
      <c r="F12" s="25">
        <v>5</v>
      </c>
      <c r="G12" s="25">
        <v>5</v>
      </c>
      <c r="H12" s="25">
        <v>5</v>
      </c>
      <c r="I12" s="25">
        <v>5</v>
      </c>
      <c r="J12" s="25">
        <v>5</v>
      </c>
      <c r="K12" s="25">
        <v>5</v>
      </c>
      <c r="L12" s="25">
        <v>5</v>
      </c>
      <c r="M12" s="25">
        <v>5</v>
      </c>
      <c r="N12" s="25">
        <v>5</v>
      </c>
      <c r="O12" s="25">
        <v>5</v>
      </c>
      <c r="P12" s="25">
        <v>5</v>
      </c>
      <c r="Q12" s="25">
        <v>5</v>
      </c>
      <c r="R12" s="25">
        <v>5</v>
      </c>
      <c r="S12" s="25">
        <v>5</v>
      </c>
      <c r="T12" s="25">
        <v>5</v>
      </c>
      <c r="U12" s="25">
        <v>5</v>
      </c>
      <c r="V12" s="25">
        <v>5</v>
      </c>
      <c r="W12" s="25">
        <v>5</v>
      </c>
      <c r="X12" s="25">
        <v>5</v>
      </c>
      <c r="Y12" s="26">
        <f t="shared" si="0"/>
        <v>100</v>
      </c>
      <c r="Z12" s="27"/>
      <c r="AA12" s="2"/>
    </row>
    <row r="13" spans="1:27" ht="18" customHeight="1" x14ac:dyDescent="0.2">
      <c r="A13" s="2"/>
      <c r="B13" s="22">
        <v>5</v>
      </c>
      <c r="C13" s="23">
        <v>91</v>
      </c>
      <c r="D13" s="29" t="s">
        <v>43</v>
      </c>
      <c r="E13" s="25">
        <v>5</v>
      </c>
      <c r="F13" s="25">
        <v>0</v>
      </c>
      <c r="G13" s="25">
        <v>5</v>
      </c>
      <c r="H13" s="25">
        <v>5</v>
      </c>
      <c r="I13" s="25">
        <v>5</v>
      </c>
      <c r="J13" s="25">
        <v>5</v>
      </c>
      <c r="K13" s="25">
        <v>0</v>
      </c>
      <c r="L13" s="25">
        <v>5</v>
      </c>
      <c r="M13" s="25">
        <v>5</v>
      </c>
      <c r="N13" s="25">
        <v>5</v>
      </c>
      <c r="O13" s="25">
        <v>0</v>
      </c>
      <c r="P13" s="25">
        <v>5</v>
      </c>
      <c r="Q13" s="25">
        <v>5</v>
      </c>
      <c r="R13" s="25">
        <v>5</v>
      </c>
      <c r="S13" s="25">
        <v>0</v>
      </c>
      <c r="T13" s="25">
        <v>5</v>
      </c>
      <c r="U13" s="25">
        <v>5</v>
      </c>
      <c r="V13" s="25">
        <v>5</v>
      </c>
      <c r="W13" s="25">
        <v>5</v>
      </c>
      <c r="X13" s="25">
        <v>5</v>
      </c>
      <c r="Y13" s="26">
        <f t="shared" si="0"/>
        <v>80</v>
      </c>
      <c r="Z13" s="27"/>
      <c r="AA13" s="2"/>
    </row>
    <row r="14" spans="1:27" ht="18" customHeight="1" x14ac:dyDescent="0.2">
      <c r="A14" s="2"/>
      <c r="B14" s="22">
        <v>6</v>
      </c>
      <c r="C14" s="23">
        <v>139</v>
      </c>
      <c r="D14" s="29" t="s">
        <v>44</v>
      </c>
      <c r="E14" s="25">
        <v>5</v>
      </c>
      <c r="F14" s="25">
        <v>5</v>
      </c>
      <c r="G14" s="25">
        <v>5</v>
      </c>
      <c r="H14" s="25">
        <v>5</v>
      </c>
      <c r="I14" s="25">
        <v>0</v>
      </c>
      <c r="J14" s="25">
        <v>5</v>
      </c>
      <c r="K14" s="25">
        <v>5</v>
      </c>
      <c r="L14" s="25">
        <v>5</v>
      </c>
      <c r="M14" s="25">
        <v>5</v>
      </c>
      <c r="N14" s="25">
        <v>5</v>
      </c>
      <c r="O14" s="25">
        <v>5</v>
      </c>
      <c r="P14" s="25">
        <v>0</v>
      </c>
      <c r="Q14" s="25">
        <v>0</v>
      </c>
      <c r="R14" s="25">
        <v>0</v>
      </c>
      <c r="S14" s="25">
        <v>5</v>
      </c>
      <c r="T14" s="25">
        <v>5</v>
      </c>
      <c r="U14" s="25">
        <v>5</v>
      </c>
      <c r="V14" s="25">
        <v>5</v>
      </c>
      <c r="W14" s="25">
        <v>0</v>
      </c>
      <c r="X14" s="25">
        <v>5</v>
      </c>
      <c r="Y14" s="26">
        <f t="shared" si="0"/>
        <v>75</v>
      </c>
      <c r="Z14" s="27"/>
      <c r="AA14" s="2"/>
    </row>
    <row r="15" spans="1:27" ht="18" customHeight="1" x14ac:dyDescent="0.2">
      <c r="A15" s="2"/>
      <c r="B15" s="22">
        <v>7</v>
      </c>
      <c r="C15" s="23">
        <v>140</v>
      </c>
      <c r="D15" s="29" t="s">
        <v>45</v>
      </c>
      <c r="E15" s="25">
        <v>5</v>
      </c>
      <c r="F15" s="25">
        <v>5</v>
      </c>
      <c r="G15" s="25">
        <v>0</v>
      </c>
      <c r="H15" s="25">
        <v>5</v>
      </c>
      <c r="I15" s="25">
        <v>5</v>
      </c>
      <c r="J15" s="25">
        <v>5</v>
      </c>
      <c r="K15" s="25">
        <v>5</v>
      </c>
      <c r="L15" s="25">
        <v>5</v>
      </c>
      <c r="M15" s="25">
        <v>5</v>
      </c>
      <c r="N15" s="25">
        <v>5</v>
      </c>
      <c r="O15" s="25">
        <v>5</v>
      </c>
      <c r="P15" s="25">
        <v>0</v>
      </c>
      <c r="Q15" s="25">
        <v>5</v>
      </c>
      <c r="R15" s="25">
        <v>5</v>
      </c>
      <c r="S15" s="25">
        <v>5</v>
      </c>
      <c r="T15" s="25">
        <v>5</v>
      </c>
      <c r="U15" s="25">
        <v>5</v>
      </c>
      <c r="V15" s="25">
        <v>5</v>
      </c>
      <c r="W15" s="25">
        <v>5</v>
      </c>
      <c r="X15" s="25">
        <v>0</v>
      </c>
      <c r="Y15" s="26">
        <f t="shared" si="0"/>
        <v>85</v>
      </c>
      <c r="Z15" s="27"/>
      <c r="AA15" s="2"/>
    </row>
    <row r="16" spans="1:27" ht="18" customHeight="1" x14ac:dyDescent="0.2">
      <c r="A16" s="2"/>
      <c r="B16" s="22">
        <v>8</v>
      </c>
      <c r="C16" s="23">
        <v>159</v>
      </c>
      <c r="D16" s="29" t="s">
        <v>46</v>
      </c>
      <c r="E16" s="25">
        <v>5</v>
      </c>
      <c r="F16" s="25">
        <v>5</v>
      </c>
      <c r="G16" s="25">
        <v>5</v>
      </c>
      <c r="H16" s="25">
        <v>5</v>
      </c>
      <c r="I16" s="25">
        <v>5</v>
      </c>
      <c r="J16" s="25">
        <v>5</v>
      </c>
      <c r="K16" s="25">
        <v>5</v>
      </c>
      <c r="L16" s="25">
        <v>0</v>
      </c>
      <c r="M16" s="25">
        <v>5</v>
      </c>
      <c r="N16" s="25">
        <v>0</v>
      </c>
      <c r="O16" s="25">
        <v>5</v>
      </c>
      <c r="P16" s="25">
        <v>5</v>
      </c>
      <c r="Q16" s="25">
        <v>5</v>
      </c>
      <c r="R16" s="25">
        <v>5</v>
      </c>
      <c r="S16" s="25">
        <v>5</v>
      </c>
      <c r="T16" s="25">
        <v>0</v>
      </c>
      <c r="U16" s="25">
        <v>5</v>
      </c>
      <c r="V16" s="25">
        <v>5</v>
      </c>
      <c r="W16" s="25">
        <v>5</v>
      </c>
      <c r="X16" s="25">
        <v>5</v>
      </c>
      <c r="Y16" s="26">
        <f t="shared" si="0"/>
        <v>85</v>
      </c>
      <c r="Z16" s="27"/>
      <c r="AA16" s="2"/>
    </row>
    <row r="17" spans="1:27" ht="18" customHeight="1" x14ac:dyDescent="0.2">
      <c r="A17" s="2"/>
      <c r="B17" s="22">
        <v>9</v>
      </c>
      <c r="C17" s="23">
        <v>172</v>
      </c>
      <c r="D17" s="29" t="s">
        <v>47</v>
      </c>
      <c r="E17" s="25">
        <v>5</v>
      </c>
      <c r="F17" s="25">
        <v>5</v>
      </c>
      <c r="G17" s="25">
        <v>5</v>
      </c>
      <c r="H17" s="25">
        <v>5</v>
      </c>
      <c r="I17" s="25">
        <v>5</v>
      </c>
      <c r="J17" s="25">
        <v>5</v>
      </c>
      <c r="K17" s="25">
        <v>0</v>
      </c>
      <c r="L17" s="25">
        <v>5</v>
      </c>
      <c r="M17" s="25">
        <v>0</v>
      </c>
      <c r="N17" s="25">
        <v>5</v>
      </c>
      <c r="O17" s="25">
        <v>5</v>
      </c>
      <c r="P17" s="25">
        <v>5</v>
      </c>
      <c r="Q17" s="25">
        <v>5</v>
      </c>
      <c r="R17" s="25">
        <v>5</v>
      </c>
      <c r="S17" s="25">
        <v>5</v>
      </c>
      <c r="T17" s="25">
        <v>5</v>
      </c>
      <c r="U17" s="25">
        <v>5</v>
      </c>
      <c r="V17" s="25">
        <v>5</v>
      </c>
      <c r="W17" s="25">
        <v>5</v>
      </c>
      <c r="X17" s="25">
        <v>5</v>
      </c>
      <c r="Y17" s="26">
        <v>85</v>
      </c>
      <c r="Z17" s="27"/>
      <c r="AA17" s="2"/>
    </row>
    <row r="18" spans="1:27" ht="18" customHeight="1" x14ac:dyDescent="0.2">
      <c r="A18" s="2"/>
      <c r="B18" s="22">
        <v>10</v>
      </c>
      <c r="C18" s="23">
        <v>174</v>
      </c>
      <c r="D18" s="29" t="s">
        <v>48</v>
      </c>
      <c r="E18" s="25">
        <v>5</v>
      </c>
      <c r="F18" s="25">
        <v>5</v>
      </c>
      <c r="G18" s="25">
        <v>5</v>
      </c>
      <c r="H18" s="25">
        <v>5</v>
      </c>
      <c r="I18" s="25">
        <v>5</v>
      </c>
      <c r="J18" s="25">
        <v>5</v>
      </c>
      <c r="K18" s="25">
        <v>5</v>
      </c>
      <c r="L18" s="25">
        <v>5</v>
      </c>
      <c r="M18" s="25">
        <v>5</v>
      </c>
      <c r="N18" s="25">
        <v>5</v>
      </c>
      <c r="O18" s="25">
        <v>5</v>
      </c>
      <c r="P18" s="25">
        <v>5</v>
      </c>
      <c r="Q18" s="25">
        <v>5</v>
      </c>
      <c r="R18" s="25">
        <v>5</v>
      </c>
      <c r="S18" s="25">
        <v>5</v>
      </c>
      <c r="T18" s="25">
        <v>5</v>
      </c>
      <c r="U18" s="25">
        <v>5</v>
      </c>
      <c r="V18" s="25">
        <v>5</v>
      </c>
      <c r="W18" s="25">
        <v>5</v>
      </c>
      <c r="X18" s="25">
        <v>5</v>
      </c>
      <c r="Y18" s="26">
        <f t="shared" si="0"/>
        <v>100</v>
      </c>
      <c r="Z18" s="27"/>
      <c r="AA18" s="2"/>
    </row>
    <row r="19" spans="1:27" ht="18" customHeight="1" x14ac:dyDescent="0.2">
      <c r="A19" s="2"/>
      <c r="B19" s="22">
        <v>11</v>
      </c>
      <c r="C19" s="23">
        <v>190</v>
      </c>
      <c r="D19" s="29" t="s">
        <v>49</v>
      </c>
      <c r="E19" s="25">
        <v>5</v>
      </c>
      <c r="F19" s="25">
        <v>5</v>
      </c>
      <c r="G19" s="25">
        <v>5</v>
      </c>
      <c r="H19" s="25">
        <v>5</v>
      </c>
      <c r="I19" s="25">
        <v>5</v>
      </c>
      <c r="J19" s="25">
        <v>5</v>
      </c>
      <c r="K19" s="25">
        <v>5</v>
      </c>
      <c r="L19" s="25">
        <v>5</v>
      </c>
      <c r="M19" s="25">
        <v>5</v>
      </c>
      <c r="N19" s="25">
        <v>5</v>
      </c>
      <c r="O19" s="25">
        <v>5</v>
      </c>
      <c r="P19" s="25">
        <v>5</v>
      </c>
      <c r="Q19" s="25">
        <v>5</v>
      </c>
      <c r="R19" s="25">
        <v>5</v>
      </c>
      <c r="S19" s="25">
        <v>5</v>
      </c>
      <c r="T19" s="25">
        <v>5</v>
      </c>
      <c r="U19" s="25">
        <v>5</v>
      </c>
      <c r="V19" s="25">
        <v>5</v>
      </c>
      <c r="W19" s="25">
        <v>5</v>
      </c>
      <c r="X19" s="25">
        <v>5</v>
      </c>
      <c r="Y19" s="26">
        <f t="shared" si="0"/>
        <v>100</v>
      </c>
      <c r="Z19" s="27"/>
      <c r="AA19" s="2"/>
    </row>
    <row r="20" spans="1:27" ht="18" customHeight="1" x14ac:dyDescent="0.2">
      <c r="A20" s="2"/>
      <c r="B20" s="22">
        <v>12</v>
      </c>
      <c r="C20" s="23">
        <v>198</v>
      </c>
      <c r="D20" s="29" t="s">
        <v>50</v>
      </c>
      <c r="E20" s="25">
        <v>5</v>
      </c>
      <c r="F20" s="25">
        <v>5</v>
      </c>
      <c r="G20" s="25">
        <v>5</v>
      </c>
      <c r="H20" s="25">
        <v>0</v>
      </c>
      <c r="I20" s="25">
        <v>5</v>
      </c>
      <c r="J20" s="25">
        <v>5</v>
      </c>
      <c r="K20" s="25">
        <v>5</v>
      </c>
      <c r="L20" s="25">
        <v>0</v>
      </c>
      <c r="M20" s="25">
        <v>5</v>
      </c>
      <c r="N20" s="25">
        <v>5</v>
      </c>
      <c r="O20" s="25">
        <v>5</v>
      </c>
      <c r="P20" s="25">
        <v>5</v>
      </c>
      <c r="Q20" s="25">
        <v>5</v>
      </c>
      <c r="R20" s="25">
        <v>0</v>
      </c>
      <c r="S20" s="25">
        <v>0</v>
      </c>
      <c r="T20" s="25">
        <v>5</v>
      </c>
      <c r="U20" s="25">
        <v>5</v>
      </c>
      <c r="V20" s="25">
        <v>5</v>
      </c>
      <c r="W20" s="25">
        <v>5</v>
      </c>
      <c r="X20" s="25">
        <v>5</v>
      </c>
      <c r="Y20" s="26">
        <f t="shared" si="0"/>
        <v>80</v>
      </c>
      <c r="Z20" s="27"/>
      <c r="AA20" s="2"/>
    </row>
    <row r="21" spans="1:27" ht="18" customHeight="1" x14ac:dyDescent="0.2">
      <c r="A21" s="2"/>
      <c r="B21" s="22">
        <v>13</v>
      </c>
      <c r="C21" s="23">
        <v>200</v>
      </c>
      <c r="D21" s="29" t="s">
        <v>51</v>
      </c>
      <c r="E21" s="25">
        <v>5</v>
      </c>
      <c r="F21" s="25">
        <v>5</v>
      </c>
      <c r="G21" s="25">
        <v>0</v>
      </c>
      <c r="H21" s="25">
        <v>5</v>
      </c>
      <c r="I21" s="25">
        <v>0</v>
      </c>
      <c r="J21" s="25">
        <v>5</v>
      </c>
      <c r="K21" s="25">
        <v>0</v>
      </c>
      <c r="L21" s="25">
        <v>5</v>
      </c>
      <c r="M21" s="25">
        <v>0</v>
      </c>
      <c r="N21" s="25">
        <v>5</v>
      </c>
      <c r="O21" s="25">
        <v>5</v>
      </c>
      <c r="P21" s="25">
        <v>5</v>
      </c>
      <c r="Q21" s="25">
        <v>0</v>
      </c>
      <c r="R21" s="25">
        <v>5</v>
      </c>
      <c r="S21" s="25">
        <v>5</v>
      </c>
      <c r="T21" s="25">
        <v>5</v>
      </c>
      <c r="U21" s="25">
        <v>5</v>
      </c>
      <c r="V21" s="25">
        <v>5</v>
      </c>
      <c r="W21" s="25">
        <v>5</v>
      </c>
      <c r="X21" s="25">
        <v>5</v>
      </c>
      <c r="Y21" s="26">
        <f t="shared" si="0"/>
        <v>75</v>
      </c>
      <c r="Z21" s="27"/>
      <c r="AA21" s="2"/>
    </row>
    <row r="22" spans="1:27" ht="18" customHeight="1" x14ac:dyDescent="0.2">
      <c r="A22" s="2"/>
      <c r="B22" s="22">
        <v>14</v>
      </c>
      <c r="C22" s="23">
        <v>215</v>
      </c>
      <c r="D22" s="29" t="s">
        <v>52</v>
      </c>
      <c r="E22" s="25">
        <v>5</v>
      </c>
      <c r="F22" s="25">
        <v>0</v>
      </c>
      <c r="G22" s="25">
        <v>5</v>
      </c>
      <c r="H22" s="25">
        <v>0</v>
      </c>
      <c r="I22" s="25">
        <v>5</v>
      </c>
      <c r="J22" s="25">
        <v>0</v>
      </c>
      <c r="K22" s="25">
        <v>0</v>
      </c>
      <c r="L22" s="25">
        <v>5</v>
      </c>
      <c r="M22" s="25">
        <v>5</v>
      </c>
      <c r="N22" s="25">
        <v>5</v>
      </c>
      <c r="O22" s="25">
        <v>0</v>
      </c>
      <c r="P22" s="25">
        <v>0</v>
      </c>
      <c r="Q22" s="25">
        <v>0</v>
      </c>
      <c r="R22" s="25">
        <v>5</v>
      </c>
      <c r="S22" s="25">
        <v>5</v>
      </c>
      <c r="T22" s="25">
        <v>5</v>
      </c>
      <c r="U22" s="25">
        <v>5</v>
      </c>
      <c r="V22" s="25">
        <v>5</v>
      </c>
      <c r="W22" s="25">
        <v>5</v>
      </c>
      <c r="X22" s="25">
        <v>5</v>
      </c>
      <c r="Y22" s="26">
        <f t="shared" si="0"/>
        <v>65</v>
      </c>
      <c r="Z22" s="27"/>
      <c r="AA22" s="2"/>
    </row>
    <row r="23" spans="1:27" ht="18" customHeight="1" x14ac:dyDescent="0.2">
      <c r="A23" s="2"/>
      <c r="B23" s="22">
        <v>15</v>
      </c>
      <c r="C23" s="23">
        <v>225</v>
      </c>
      <c r="D23" s="29" t="s">
        <v>53</v>
      </c>
      <c r="E23" s="25">
        <v>5</v>
      </c>
      <c r="F23" s="25">
        <v>5</v>
      </c>
      <c r="G23" s="25">
        <v>5</v>
      </c>
      <c r="H23" s="25">
        <v>5</v>
      </c>
      <c r="I23" s="25">
        <v>5</v>
      </c>
      <c r="J23" s="25">
        <v>5</v>
      </c>
      <c r="K23" s="25">
        <v>5</v>
      </c>
      <c r="L23" s="25">
        <v>5</v>
      </c>
      <c r="M23" s="25">
        <v>5</v>
      </c>
      <c r="N23" s="25">
        <v>5</v>
      </c>
      <c r="O23" s="25">
        <v>5</v>
      </c>
      <c r="P23" s="25">
        <v>5</v>
      </c>
      <c r="Q23" s="25">
        <v>5</v>
      </c>
      <c r="R23" s="25">
        <v>5</v>
      </c>
      <c r="S23" s="25">
        <v>5</v>
      </c>
      <c r="T23" s="25">
        <v>0</v>
      </c>
      <c r="U23" s="25">
        <v>5</v>
      </c>
      <c r="V23" s="25">
        <v>5</v>
      </c>
      <c r="W23" s="25">
        <v>5</v>
      </c>
      <c r="X23" s="25">
        <v>5</v>
      </c>
      <c r="Y23" s="26">
        <f t="shared" si="0"/>
        <v>95</v>
      </c>
      <c r="Z23" s="27"/>
      <c r="AA23" s="2"/>
    </row>
    <row r="24" spans="1:27" ht="18" customHeight="1" x14ac:dyDescent="0.2">
      <c r="A24" s="2"/>
      <c r="B24" s="22">
        <v>16</v>
      </c>
      <c r="C24" s="23">
        <v>237</v>
      </c>
      <c r="D24" s="29" t="s">
        <v>54</v>
      </c>
      <c r="E24" s="25">
        <v>5</v>
      </c>
      <c r="F24" s="25">
        <v>5</v>
      </c>
      <c r="G24" s="25">
        <v>5</v>
      </c>
      <c r="H24" s="25">
        <v>5</v>
      </c>
      <c r="I24" s="25">
        <v>5</v>
      </c>
      <c r="J24" s="25">
        <v>5</v>
      </c>
      <c r="K24" s="25">
        <v>5</v>
      </c>
      <c r="L24" s="25">
        <v>5</v>
      </c>
      <c r="M24" s="25">
        <v>5</v>
      </c>
      <c r="N24" s="25">
        <v>5</v>
      </c>
      <c r="O24" s="25">
        <v>5</v>
      </c>
      <c r="P24" s="25">
        <v>5</v>
      </c>
      <c r="Q24" s="25">
        <v>5</v>
      </c>
      <c r="R24" s="25">
        <v>5</v>
      </c>
      <c r="S24" s="25">
        <v>5</v>
      </c>
      <c r="T24" s="25">
        <v>5</v>
      </c>
      <c r="U24" s="25">
        <v>5</v>
      </c>
      <c r="V24" s="25">
        <v>0</v>
      </c>
      <c r="W24" s="25">
        <v>5</v>
      </c>
      <c r="X24" s="25">
        <v>0</v>
      </c>
      <c r="Y24" s="26">
        <f t="shared" si="0"/>
        <v>90</v>
      </c>
      <c r="Z24" s="27"/>
      <c r="AA24" s="2"/>
    </row>
    <row r="25" spans="1:27" ht="18" customHeight="1" x14ac:dyDescent="0.2">
      <c r="A25" s="2"/>
      <c r="B25" s="22">
        <v>17</v>
      </c>
      <c r="C25" s="23">
        <v>240</v>
      </c>
      <c r="D25" s="29" t="s">
        <v>55</v>
      </c>
      <c r="E25" s="25">
        <v>5</v>
      </c>
      <c r="F25" s="25">
        <v>0</v>
      </c>
      <c r="G25" s="25">
        <v>5</v>
      </c>
      <c r="H25" s="25">
        <v>0</v>
      </c>
      <c r="I25" s="25">
        <v>5</v>
      </c>
      <c r="J25" s="25">
        <v>5</v>
      </c>
      <c r="K25" s="25">
        <v>5</v>
      </c>
      <c r="L25" s="25">
        <v>0</v>
      </c>
      <c r="M25" s="25">
        <v>5</v>
      </c>
      <c r="N25" s="25">
        <v>5</v>
      </c>
      <c r="O25" s="25">
        <v>5</v>
      </c>
      <c r="P25" s="25">
        <v>5</v>
      </c>
      <c r="Q25" s="25">
        <v>5</v>
      </c>
      <c r="R25" s="25">
        <v>5</v>
      </c>
      <c r="S25" s="25">
        <v>5</v>
      </c>
      <c r="T25" s="25">
        <v>5</v>
      </c>
      <c r="U25" s="25">
        <v>5</v>
      </c>
      <c r="V25" s="25">
        <v>5</v>
      </c>
      <c r="W25" s="25">
        <v>5</v>
      </c>
      <c r="X25" s="25">
        <v>5</v>
      </c>
      <c r="Y25" s="26">
        <f t="shared" si="0"/>
        <v>85</v>
      </c>
      <c r="Z25" s="27"/>
      <c r="AA25" s="2"/>
    </row>
    <row r="26" spans="1:27" ht="18" customHeight="1" x14ac:dyDescent="0.2">
      <c r="A26" s="2"/>
      <c r="B26" s="22">
        <v>18</v>
      </c>
      <c r="C26" s="23">
        <v>244</v>
      </c>
      <c r="D26" s="29" t="s">
        <v>56</v>
      </c>
      <c r="E26" s="25">
        <v>5</v>
      </c>
      <c r="F26" s="25">
        <v>5</v>
      </c>
      <c r="G26" s="25">
        <v>0</v>
      </c>
      <c r="H26" s="25">
        <v>0</v>
      </c>
      <c r="I26" s="25">
        <v>5</v>
      </c>
      <c r="J26" s="25">
        <v>5</v>
      </c>
      <c r="K26" s="25">
        <v>0</v>
      </c>
      <c r="L26" s="25">
        <v>5</v>
      </c>
      <c r="M26" s="25">
        <v>5</v>
      </c>
      <c r="N26" s="25">
        <v>5</v>
      </c>
      <c r="O26" s="25">
        <v>5</v>
      </c>
      <c r="P26" s="25">
        <v>0</v>
      </c>
      <c r="Q26" s="25">
        <v>5</v>
      </c>
      <c r="R26" s="25">
        <v>5</v>
      </c>
      <c r="S26" s="25">
        <v>5</v>
      </c>
      <c r="T26" s="25">
        <v>5</v>
      </c>
      <c r="U26" s="25">
        <v>5</v>
      </c>
      <c r="V26" s="25">
        <v>5</v>
      </c>
      <c r="W26" s="25">
        <v>5</v>
      </c>
      <c r="X26" s="25">
        <v>5</v>
      </c>
      <c r="Y26" s="26">
        <f t="shared" si="0"/>
        <v>80</v>
      </c>
      <c r="Z26" s="27"/>
      <c r="AA26" s="2"/>
    </row>
    <row r="27" spans="1:27" ht="18" customHeight="1" x14ac:dyDescent="0.2">
      <c r="A27" s="2"/>
      <c r="B27" s="22">
        <v>19</v>
      </c>
      <c r="C27" s="23">
        <v>257</v>
      </c>
      <c r="D27" s="29" t="s">
        <v>57</v>
      </c>
      <c r="E27" s="25">
        <v>5</v>
      </c>
      <c r="F27" s="25">
        <v>5</v>
      </c>
      <c r="G27" s="25">
        <v>5</v>
      </c>
      <c r="H27" s="25">
        <v>5</v>
      </c>
      <c r="I27" s="25">
        <v>5</v>
      </c>
      <c r="J27" s="25">
        <v>5</v>
      </c>
      <c r="K27" s="25">
        <v>5</v>
      </c>
      <c r="L27" s="25">
        <v>5</v>
      </c>
      <c r="M27" s="25">
        <v>5</v>
      </c>
      <c r="N27" s="25">
        <v>5</v>
      </c>
      <c r="O27" s="25">
        <v>5</v>
      </c>
      <c r="P27" s="25">
        <v>5</v>
      </c>
      <c r="Q27" s="25">
        <v>0</v>
      </c>
      <c r="R27" s="25">
        <v>5</v>
      </c>
      <c r="S27" s="25">
        <v>5</v>
      </c>
      <c r="T27" s="25">
        <v>5</v>
      </c>
      <c r="U27" s="25">
        <v>5</v>
      </c>
      <c r="V27" s="25">
        <v>5</v>
      </c>
      <c r="W27" s="25">
        <v>5</v>
      </c>
      <c r="X27" s="25">
        <v>5</v>
      </c>
      <c r="Y27" s="26">
        <f t="shared" si="0"/>
        <v>95</v>
      </c>
      <c r="Z27" s="27"/>
      <c r="AA27" s="2"/>
    </row>
    <row r="28" spans="1:27" ht="18" customHeight="1" x14ac:dyDescent="0.2">
      <c r="A28" s="2"/>
      <c r="B28" s="22">
        <v>20</v>
      </c>
      <c r="C28" s="23">
        <v>407</v>
      </c>
      <c r="D28" s="29" t="s">
        <v>58</v>
      </c>
      <c r="E28" s="25">
        <v>5</v>
      </c>
      <c r="F28" s="25">
        <v>0</v>
      </c>
      <c r="G28" s="25">
        <v>5</v>
      </c>
      <c r="H28" s="25">
        <v>5</v>
      </c>
      <c r="I28" s="25">
        <v>0</v>
      </c>
      <c r="J28" s="25">
        <v>5</v>
      </c>
      <c r="K28" s="25">
        <v>5</v>
      </c>
      <c r="L28" s="25">
        <v>5</v>
      </c>
      <c r="M28" s="25">
        <v>5</v>
      </c>
      <c r="N28" s="25">
        <v>0</v>
      </c>
      <c r="O28" s="25">
        <v>5</v>
      </c>
      <c r="P28" s="25">
        <v>5</v>
      </c>
      <c r="Q28" s="25">
        <v>5</v>
      </c>
      <c r="R28" s="25">
        <v>5</v>
      </c>
      <c r="S28" s="25">
        <v>5</v>
      </c>
      <c r="T28" s="25">
        <v>5</v>
      </c>
      <c r="U28" s="25">
        <v>5</v>
      </c>
      <c r="V28" s="25">
        <v>5</v>
      </c>
      <c r="W28" s="25">
        <v>5</v>
      </c>
      <c r="X28" s="25">
        <v>5</v>
      </c>
      <c r="Y28" s="26">
        <f t="shared" si="0"/>
        <v>85</v>
      </c>
      <c r="Z28" s="27"/>
      <c r="AA28" s="2"/>
    </row>
    <row r="29" spans="1:27" ht="18" customHeight="1" x14ac:dyDescent="0.2">
      <c r="A29" s="2"/>
      <c r="B29" s="22">
        <v>21</v>
      </c>
      <c r="C29" s="23">
        <v>409</v>
      </c>
      <c r="D29" s="30" t="s">
        <v>59</v>
      </c>
      <c r="E29" s="25">
        <v>5</v>
      </c>
      <c r="F29" s="25">
        <v>5</v>
      </c>
      <c r="G29" s="25">
        <v>5</v>
      </c>
      <c r="H29" s="25">
        <v>0</v>
      </c>
      <c r="I29" s="25">
        <v>5</v>
      </c>
      <c r="J29" s="25">
        <v>5</v>
      </c>
      <c r="K29" s="25">
        <v>5</v>
      </c>
      <c r="L29" s="25">
        <v>5</v>
      </c>
      <c r="M29" s="25">
        <v>5</v>
      </c>
      <c r="N29" s="25">
        <v>0</v>
      </c>
      <c r="O29" s="25">
        <v>5</v>
      </c>
      <c r="P29" s="25">
        <v>0</v>
      </c>
      <c r="Q29" s="25">
        <v>5</v>
      </c>
      <c r="R29" s="25">
        <v>5</v>
      </c>
      <c r="S29" s="25">
        <v>5</v>
      </c>
      <c r="T29" s="25">
        <v>5</v>
      </c>
      <c r="U29" s="25">
        <v>5</v>
      </c>
      <c r="V29" s="25">
        <v>0</v>
      </c>
      <c r="W29" s="25">
        <v>5</v>
      </c>
      <c r="X29" s="25">
        <v>5</v>
      </c>
      <c r="Y29" s="26">
        <f t="shared" ref="Y29:Y35" si="1">IF(Z29="X","",IF(D29=0,"",SUM(E29:X29)))</f>
        <v>80</v>
      </c>
      <c r="Z29" s="27"/>
      <c r="AA29" s="2"/>
    </row>
    <row r="30" spans="1:27" ht="18" customHeight="1" x14ac:dyDescent="0.2">
      <c r="A30" s="2"/>
      <c r="B30" s="22">
        <v>22</v>
      </c>
      <c r="C30" s="31"/>
      <c r="D30" s="32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6"/>
      <c r="Z30" s="27"/>
      <c r="AA30" s="2"/>
    </row>
    <row r="31" spans="1:27" ht="18" customHeight="1" x14ac:dyDescent="0.2">
      <c r="A31" s="2"/>
      <c r="B31" s="22">
        <v>23</v>
      </c>
      <c r="C31" s="31"/>
      <c r="D31" s="32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6"/>
      <c r="Z31" s="27"/>
      <c r="AA31" s="2"/>
    </row>
    <row r="32" spans="1:27" ht="18" customHeight="1" x14ac:dyDescent="0.2">
      <c r="A32" s="2"/>
      <c r="B32" s="22">
        <v>24</v>
      </c>
      <c r="C32" s="31"/>
      <c r="D32" s="32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6"/>
      <c r="Z32" s="27"/>
      <c r="AA32" s="2"/>
    </row>
    <row r="33" spans="1:27" ht="18" customHeight="1" x14ac:dyDescent="0.2">
      <c r="A33" s="2"/>
      <c r="B33" s="22">
        <v>25</v>
      </c>
      <c r="C33" s="31"/>
      <c r="D33" s="32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6"/>
      <c r="Z33" s="27"/>
      <c r="AA33" s="2"/>
    </row>
    <row r="34" spans="1:27" ht="18" customHeight="1" x14ac:dyDescent="0.2">
      <c r="A34" s="2"/>
      <c r="B34" s="22">
        <v>26</v>
      </c>
      <c r="C34" s="31"/>
      <c r="D34" s="32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6" t="str">
        <f t="shared" si="1"/>
        <v/>
      </c>
      <c r="Z34" s="27"/>
      <c r="AA34" s="2"/>
    </row>
    <row r="35" spans="1:27" ht="18" customHeight="1" x14ac:dyDescent="0.2">
      <c r="A35" s="2"/>
      <c r="B35" s="22">
        <v>27</v>
      </c>
      <c r="C35" s="31"/>
      <c r="D35" s="32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6" t="str">
        <f t="shared" si="1"/>
        <v/>
      </c>
      <c r="Z35" s="27"/>
      <c r="AA35" s="2"/>
    </row>
    <row r="36" spans="1:27" ht="18" customHeight="1" x14ac:dyDescent="0.2">
      <c r="A36" s="2"/>
      <c r="B36" s="22">
        <v>28</v>
      </c>
      <c r="C36" s="31"/>
      <c r="D36" s="32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6" t="str">
        <f t="shared" si="0"/>
        <v/>
      </c>
      <c r="Z36" s="27"/>
      <c r="AA36" s="2"/>
    </row>
    <row r="37" spans="1:27" ht="18" customHeight="1" x14ac:dyDescent="0.2">
      <c r="A37" s="2"/>
      <c r="B37" s="22">
        <v>29</v>
      </c>
      <c r="C37" s="31"/>
      <c r="D37" s="32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6" t="str">
        <f t="shared" si="0"/>
        <v/>
      </c>
      <c r="Z37" s="27"/>
      <c r="AA37" s="2"/>
    </row>
    <row r="38" spans="1:27" ht="18" customHeight="1" thickBot="1" x14ac:dyDescent="0.25">
      <c r="A38" s="2"/>
      <c r="B38" s="22">
        <v>30</v>
      </c>
      <c r="C38" s="31"/>
      <c r="D38" s="32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6" t="str">
        <f t="shared" si="0"/>
        <v/>
      </c>
      <c r="Z38" s="27"/>
      <c r="AA38" s="2"/>
    </row>
    <row r="39" spans="1:27" ht="27.75" customHeight="1" thickTop="1" thickBot="1" x14ac:dyDescent="0.25">
      <c r="A39" s="2"/>
      <c r="B39" s="33" t="s">
        <v>8</v>
      </c>
      <c r="C39" s="34"/>
      <c r="D39" s="35"/>
      <c r="E39" s="36">
        <f>IF(E42=0," ",((SUM(E9:E38)/COUNT(E9:E38))*100)/E42)</f>
        <v>100</v>
      </c>
      <c r="F39" s="36">
        <f>IF(E43=0," ",((SUM(F9:F38)/COUNT(F9:F38))*100)/E43)</f>
        <v>71.428571428571431</v>
      </c>
      <c r="G39" s="36">
        <f>IF(E44=0," ",((SUM(G9:G38)/COUNT(G9:G38))*100)/E44)</f>
        <v>85.714285714285708</v>
      </c>
      <c r="H39" s="36">
        <f>IF(E45=0," ",((SUM(H9:H38)/COUNT(H9:H38))*100)/E45)</f>
        <v>76.190476190476176</v>
      </c>
      <c r="I39" s="36">
        <f>IF(E46=0," ",((SUM(I9:I38)/COUNT(I9:I38))*100)/E46)</f>
        <v>80.952380952380949</v>
      </c>
      <c r="J39" s="36">
        <f>IF(E47=0," ",((SUM(J9:J38)/COUNT(J9:J38))*100)/E47)</f>
        <v>95.238095238095241</v>
      </c>
      <c r="K39" s="36">
        <f>IF(E48=0," ",((SUM(K9:K38)/COUNT(K9:K38))*100)/E48)</f>
        <v>71.428571428571431</v>
      </c>
      <c r="L39" s="36">
        <f>IF(E49=0," ",((SUM(L9:L38)/COUNT(L9:L38))*100)/E49)</f>
        <v>80.952380952380949</v>
      </c>
      <c r="M39" s="36">
        <f>IF(E50=0," ",((SUM(M9:M38)/COUNT(M9:M38))*100)/E50)</f>
        <v>85.714285714285708</v>
      </c>
      <c r="N39" s="36">
        <f>IF(E51=0," ",((SUM(N9:N38)/COUNT(N9:N38))*100)/E51)</f>
        <v>80.952380952380949</v>
      </c>
      <c r="O39" s="36">
        <f>IF(E52=0," ",((SUM(O9:O38)/COUNT(O9:O38))*100)/E52)</f>
        <v>90.476190476190467</v>
      </c>
      <c r="P39" s="36">
        <f>IF(E53=0," ",((SUM(P9:P38)/COUNT(P9:P38))*100)/E53)</f>
        <v>76.190476190476176</v>
      </c>
      <c r="Q39" s="36">
        <f>IF(E54=0," ",((SUM(Q9:Q38)/COUNT(Q9:Q38))*100)/E54)</f>
        <v>76.190476190476176</v>
      </c>
      <c r="R39" s="36">
        <f>IF(E55=0," ",((SUM(R9:R38)/COUNT(R9:R38))*100)/E55)</f>
        <v>85.714285714285708</v>
      </c>
      <c r="S39" s="36">
        <f>IF(E56=0," ",((SUM(S9:S38)/COUNT(S9:S38))*100)/E56)</f>
        <v>85.714285714285708</v>
      </c>
      <c r="T39" s="36">
        <f>IF(E57=0," ",((SUM(T9:T38)/COUNT(T9:T38))*100)/E57)</f>
        <v>85.714285714285708</v>
      </c>
      <c r="U39" s="36">
        <f>IF(E58=0," ",((SUM(U9:U38)/COUNT(U9:U38))*100)/E58)</f>
        <v>100</v>
      </c>
      <c r="V39" s="36">
        <f>IF(E59=0," ",((SUM(V9:V38)/COUNT(V9:V38))*100)/E59)</f>
        <v>90.476190476190467</v>
      </c>
      <c r="W39" s="36">
        <f>IF(E60=0," ",((SUM(W9:W38)/COUNT(W9:W38))*100)/E60)</f>
        <v>95.238095238095241</v>
      </c>
      <c r="X39" s="37">
        <f>IF(E61=0," ",((SUM(X9:X38)/COUNT(X9:X38))*100)/E61)</f>
        <v>90.476190476190467</v>
      </c>
      <c r="Y39" s="38"/>
      <c r="Z39" s="39"/>
      <c r="AA39" s="2"/>
    </row>
    <row r="40" spans="1:27" ht="18" customHeight="1" thickTop="1" thickBot="1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</row>
    <row r="41" spans="1:27" ht="24.95" customHeight="1" thickTop="1" x14ac:dyDescent="0.2">
      <c r="A41" s="2"/>
      <c r="B41" s="40" t="s">
        <v>21</v>
      </c>
      <c r="C41" s="41"/>
      <c r="D41" s="41"/>
      <c r="E41" s="42" t="s">
        <v>20</v>
      </c>
      <c r="F41" s="9"/>
      <c r="G41" s="43" t="s">
        <v>22</v>
      </c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5"/>
      <c r="AA41" s="2"/>
    </row>
    <row r="42" spans="1:27" ht="21" customHeight="1" x14ac:dyDescent="0.2">
      <c r="A42" s="2"/>
      <c r="B42" s="46">
        <v>1</v>
      </c>
      <c r="C42" s="47" t="s">
        <v>65</v>
      </c>
      <c r="D42" s="48"/>
      <c r="E42" s="27">
        <v>5</v>
      </c>
      <c r="F42" s="9"/>
      <c r="G42" s="49"/>
      <c r="H42" s="50"/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1"/>
      <c r="AA42" s="2"/>
    </row>
    <row r="43" spans="1:27" ht="21" customHeight="1" x14ac:dyDescent="0.2">
      <c r="A43" s="2"/>
      <c r="B43" s="46">
        <v>2</v>
      </c>
      <c r="C43" s="47" t="s">
        <v>66</v>
      </c>
      <c r="D43" s="48"/>
      <c r="E43" s="27">
        <v>5</v>
      </c>
      <c r="F43" s="9"/>
      <c r="G43" s="52"/>
      <c r="H43" s="53"/>
      <c r="I43" s="53"/>
      <c r="J43" s="53"/>
      <c r="K43" s="53"/>
      <c r="L43" s="53"/>
      <c r="M43" s="53"/>
      <c r="N43" s="53"/>
      <c r="O43" s="53"/>
      <c r="P43" s="53"/>
      <c r="Q43" s="53"/>
      <c r="R43" s="53"/>
      <c r="S43" s="53"/>
      <c r="T43" s="53"/>
      <c r="U43" s="53"/>
      <c r="V43" s="53"/>
      <c r="W43" s="53"/>
      <c r="X43" s="53"/>
      <c r="Y43" s="53"/>
      <c r="Z43" s="54"/>
      <c r="AA43" s="2"/>
    </row>
    <row r="44" spans="1:27" ht="21" customHeight="1" x14ac:dyDescent="0.2">
      <c r="A44" s="2"/>
      <c r="B44" s="46">
        <v>3</v>
      </c>
      <c r="C44" s="47" t="s">
        <v>67</v>
      </c>
      <c r="D44" s="48"/>
      <c r="E44" s="27">
        <v>5</v>
      </c>
      <c r="F44" s="9"/>
      <c r="G44" s="52"/>
      <c r="H44" s="53"/>
      <c r="I44" s="53"/>
      <c r="J44" s="53"/>
      <c r="K44" s="53"/>
      <c r="L44" s="53"/>
      <c r="M44" s="53"/>
      <c r="N44" s="53"/>
      <c r="O44" s="53"/>
      <c r="P44" s="53"/>
      <c r="Q44" s="53"/>
      <c r="R44" s="53"/>
      <c r="S44" s="53"/>
      <c r="T44" s="53"/>
      <c r="U44" s="53"/>
      <c r="V44" s="53"/>
      <c r="W44" s="53"/>
      <c r="X44" s="53"/>
      <c r="Y44" s="53"/>
      <c r="Z44" s="54"/>
      <c r="AA44" s="2"/>
    </row>
    <row r="45" spans="1:27" ht="21" customHeight="1" x14ac:dyDescent="0.2">
      <c r="A45" s="2"/>
      <c r="B45" s="46">
        <v>4</v>
      </c>
      <c r="C45" s="47" t="s">
        <v>68</v>
      </c>
      <c r="D45" s="48"/>
      <c r="E45" s="27">
        <v>5</v>
      </c>
      <c r="F45" s="9"/>
      <c r="G45" s="52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3"/>
      <c r="X45" s="53"/>
      <c r="Y45" s="53"/>
      <c r="Z45" s="54"/>
      <c r="AA45" s="2"/>
    </row>
    <row r="46" spans="1:27" ht="21" customHeight="1" x14ac:dyDescent="0.2">
      <c r="A46" s="2"/>
      <c r="B46" s="46">
        <v>5</v>
      </c>
      <c r="C46" s="47" t="s">
        <v>69</v>
      </c>
      <c r="D46" s="48"/>
      <c r="E46" s="27">
        <v>5</v>
      </c>
      <c r="F46" s="9"/>
      <c r="G46" s="52"/>
      <c r="H46" s="53"/>
      <c r="I46" s="53"/>
      <c r="J46" s="53"/>
      <c r="K46" s="53"/>
      <c r="L46" s="53"/>
      <c r="M46" s="53"/>
      <c r="N46" s="53"/>
      <c r="O46" s="53"/>
      <c r="P46" s="53"/>
      <c r="Q46" s="53"/>
      <c r="R46" s="53"/>
      <c r="S46" s="53"/>
      <c r="T46" s="53"/>
      <c r="U46" s="53"/>
      <c r="V46" s="53"/>
      <c r="W46" s="53"/>
      <c r="X46" s="53"/>
      <c r="Y46" s="53"/>
      <c r="Z46" s="54"/>
      <c r="AA46" s="2"/>
    </row>
    <row r="47" spans="1:27" ht="21" customHeight="1" x14ac:dyDescent="0.2">
      <c r="A47" s="2"/>
      <c r="B47" s="46">
        <v>6</v>
      </c>
      <c r="C47" s="47" t="s">
        <v>70</v>
      </c>
      <c r="D47" s="48"/>
      <c r="E47" s="27">
        <v>5</v>
      </c>
      <c r="F47" s="9"/>
      <c r="G47" s="52"/>
      <c r="H47" s="53"/>
      <c r="I47" s="53"/>
      <c r="J47" s="53"/>
      <c r="K47" s="53"/>
      <c r="L47" s="53"/>
      <c r="M47" s="53"/>
      <c r="N47" s="53"/>
      <c r="O47" s="53"/>
      <c r="P47" s="53"/>
      <c r="Q47" s="53"/>
      <c r="R47" s="53"/>
      <c r="S47" s="53"/>
      <c r="T47" s="53"/>
      <c r="U47" s="53"/>
      <c r="V47" s="53"/>
      <c r="W47" s="53"/>
      <c r="X47" s="53"/>
      <c r="Y47" s="53"/>
      <c r="Z47" s="54"/>
      <c r="AA47" s="2"/>
    </row>
    <row r="48" spans="1:27" ht="21" customHeight="1" x14ac:dyDescent="0.2">
      <c r="A48" s="2"/>
      <c r="B48" s="46">
        <v>7</v>
      </c>
      <c r="C48" s="47" t="s">
        <v>71</v>
      </c>
      <c r="D48" s="48"/>
      <c r="E48" s="27">
        <v>5</v>
      </c>
      <c r="F48" s="9"/>
      <c r="G48" s="52"/>
      <c r="H48" s="53"/>
      <c r="I48" s="53"/>
      <c r="J48" s="53"/>
      <c r="K48" s="53"/>
      <c r="L48" s="53"/>
      <c r="M48" s="53"/>
      <c r="N48" s="53"/>
      <c r="O48" s="53"/>
      <c r="P48" s="53"/>
      <c r="Q48" s="53"/>
      <c r="R48" s="53"/>
      <c r="S48" s="53"/>
      <c r="T48" s="53"/>
      <c r="U48" s="53"/>
      <c r="V48" s="53"/>
      <c r="W48" s="53"/>
      <c r="X48" s="53"/>
      <c r="Y48" s="53"/>
      <c r="Z48" s="54"/>
      <c r="AA48" s="2"/>
    </row>
    <row r="49" spans="1:29" ht="21" customHeight="1" x14ac:dyDescent="0.2">
      <c r="A49" s="2"/>
      <c r="B49" s="46">
        <v>8</v>
      </c>
      <c r="C49" s="47" t="s">
        <v>71</v>
      </c>
      <c r="D49" s="48"/>
      <c r="E49" s="27">
        <v>5</v>
      </c>
      <c r="F49" s="9"/>
      <c r="G49" s="52"/>
      <c r="H49" s="53"/>
      <c r="I49" s="53"/>
      <c r="J49" s="53"/>
      <c r="K49" s="53"/>
      <c r="L49" s="53"/>
      <c r="M49" s="53"/>
      <c r="N49" s="53"/>
      <c r="O49" s="53"/>
      <c r="P49" s="53"/>
      <c r="Q49" s="53"/>
      <c r="R49" s="53"/>
      <c r="S49" s="53"/>
      <c r="T49" s="53"/>
      <c r="U49" s="53"/>
      <c r="V49" s="53"/>
      <c r="W49" s="53"/>
      <c r="X49" s="53"/>
      <c r="Y49" s="53"/>
      <c r="Z49" s="54"/>
      <c r="AA49" s="2"/>
    </row>
    <row r="50" spans="1:29" ht="21" customHeight="1" x14ac:dyDescent="0.2">
      <c r="A50" s="2"/>
      <c r="B50" s="46">
        <v>9</v>
      </c>
      <c r="C50" s="47" t="s">
        <v>72</v>
      </c>
      <c r="D50" s="48"/>
      <c r="E50" s="27">
        <v>5</v>
      </c>
      <c r="F50" s="9"/>
      <c r="G50" s="52"/>
      <c r="H50" s="53"/>
      <c r="I50" s="53"/>
      <c r="J50" s="53"/>
      <c r="K50" s="53"/>
      <c r="L50" s="53"/>
      <c r="M50" s="53"/>
      <c r="N50" s="53"/>
      <c r="O50" s="53"/>
      <c r="P50" s="53"/>
      <c r="Q50" s="53"/>
      <c r="R50" s="53"/>
      <c r="S50" s="53"/>
      <c r="T50" s="53"/>
      <c r="U50" s="53"/>
      <c r="V50" s="53"/>
      <c r="W50" s="53"/>
      <c r="X50" s="53"/>
      <c r="Y50" s="53"/>
      <c r="Z50" s="54"/>
      <c r="AA50" s="2"/>
    </row>
    <row r="51" spans="1:29" ht="21" customHeight="1" x14ac:dyDescent="0.2">
      <c r="A51" s="2"/>
      <c r="B51" s="46">
        <v>10</v>
      </c>
      <c r="C51" s="47" t="s">
        <v>73</v>
      </c>
      <c r="D51" s="48"/>
      <c r="E51" s="27">
        <v>5</v>
      </c>
      <c r="F51" s="9"/>
      <c r="G51" s="52"/>
      <c r="H51" s="53"/>
      <c r="I51" s="53"/>
      <c r="J51" s="53"/>
      <c r="K51" s="53"/>
      <c r="L51" s="53"/>
      <c r="M51" s="53"/>
      <c r="N51" s="53"/>
      <c r="O51" s="53"/>
      <c r="P51" s="53"/>
      <c r="Q51" s="53"/>
      <c r="R51" s="53"/>
      <c r="S51" s="53"/>
      <c r="T51" s="53"/>
      <c r="U51" s="53"/>
      <c r="V51" s="53"/>
      <c r="W51" s="53"/>
      <c r="X51" s="53"/>
      <c r="Y51" s="53"/>
      <c r="Z51" s="54"/>
      <c r="AA51" s="2"/>
    </row>
    <row r="52" spans="1:29" ht="21" customHeight="1" thickBot="1" x14ac:dyDescent="0.25">
      <c r="A52" s="2"/>
      <c r="B52" s="46">
        <v>11</v>
      </c>
      <c r="C52" s="47" t="s">
        <v>74</v>
      </c>
      <c r="D52" s="48"/>
      <c r="E52" s="27">
        <v>5</v>
      </c>
      <c r="F52" s="9"/>
      <c r="G52" s="55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56"/>
      <c r="X52" s="56"/>
      <c r="Y52" s="56"/>
      <c r="Z52" s="57"/>
      <c r="AA52" s="2"/>
    </row>
    <row r="53" spans="1:29" ht="21" customHeight="1" thickTop="1" thickBot="1" x14ac:dyDescent="0.25">
      <c r="A53" s="2"/>
      <c r="B53" s="46">
        <v>12</v>
      </c>
      <c r="C53" s="47" t="s">
        <v>74</v>
      </c>
      <c r="D53" s="48"/>
      <c r="E53" s="27">
        <v>5</v>
      </c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C53" s="58"/>
    </row>
    <row r="54" spans="1:29" ht="21" customHeight="1" thickTop="1" x14ac:dyDescent="0.2">
      <c r="A54" s="2"/>
      <c r="B54" s="46">
        <v>13</v>
      </c>
      <c r="C54" s="47" t="s">
        <v>75</v>
      </c>
      <c r="D54" s="48"/>
      <c r="E54" s="27">
        <v>5</v>
      </c>
      <c r="F54" s="9"/>
      <c r="G54" s="59" t="s">
        <v>10</v>
      </c>
      <c r="H54" s="60"/>
      <c r="I54" s="60"/>
      <c r="J54" s="60"/>
      <c r="K54" s="60"/>
      <c r="L54" s="60"/>
      <c r="M54" s="60"/>
      <c r="N54" s="60"/>
      <c r="O54" s="60"/>
      <c r="P54" s="61"/>
      <c r="Q54" s="2"/>
      <c r="R54" s="59" t="s">
        <v>11</v>
      </c>
      <c r="S54" s="60"/>
      <c r="T54" s="60"/>
      <c r="U54" s="60"/>
      <c r="V54" s="60"/>
      <c r="W54" s="60"/>
      <c r="X54" s="60"/>
      <c r="Y54" s="60"/>
      <c r="Z54" s="61"/>
      <c r="AA54" s="2"/>
    </row>
    <row r="55" spans="1:29" ht="21" customHeight="1" x14ac:dyDescent="0.2">
      <c r="A55" s="2"/>
      <c r="B55" s="46">
        <v>14</v>
      </c>
      <c r="C55" s="47" t="s">
        <v>76</v>
      </c>
      <c r="D55" s="48"/>
      <c r="E55" s="27">
        <v>5</v>
      </c>
      <c r="F55" s="9"/>
      <c r="G55" s="62"/>
      <c r="H55" s="63"/>
      <c r="I55" s="63"/>
      <c r="J55" s="63"/>
      <c r="K55" s="63"/>
      <c r="L55" s="63"/>
      <c r="M55" s="63"/>
      <c r="N55" s="63"/>
      <c r="O55" s="63"/>
      <c r="P55" s="64"/>
      <c r="Q55" s="2"/>
      <c r="R55" s="62"/>
      <c r="S55" s="63"/>
      <c r="T55" s="63"/>
      <c r="U55" s="63"/>
      <c r="V55" s="63"/>
      <c r="W55" s="63"/>
      <c r="X55" s="63"/>
      <c r="Y55" s="63"/>
      <c r="Z55" s="64"/>
      <c r="AA55" s="2"/>
    </row>
    <row r="56" spans="1:29" ht="21" customHeight="1" x14ac:dyDescent="0.2">
      <c r="A56" s="2"/>
      <c r="B56" s="46">
        <v>15</v>
      </c>
      <c r="C56" s="47" t="s">
        <v>60</v>
      </c>
      <c r="D56" s="48"/>
      <c r="E56" s="27">
        <v>5</v>
      </c>
      <c r="F56" s="9"/>
      <c r="G56" s="65" t="s">
        <v>30</v>
      </c>
      <c r="H56" s="66"/>
      <c r="I56" s="66"/>
      <c r="J56" s="66"/>
      <c r="K56" s="66"/>
      <c r="L56" s="66"/>
      <c r="M56" s="63">
        <f>COUNTIF(Y9:Y38,"&lt;=44")</f>
        <v>0</v>
      </c>
      <c r="N56" s="63"/>
      <c r="O56" s="67">
        <f>(M56)/(SUM(M56:N60))</f>
        <v>0</v>
      </c>
      <c r="P56" s="68"/>
      <c r="Q56" s="2"/>
      <c r="R56" s="69" t="s">
        <v>29</v>
      </c>
      <c r="S56" s="70"/>
      <c r="T56" s="70"/>
      <c r="U56" s="70"/>
      <c r="V56" s="70"/>
      <c r="W56" s="70"/>
      <c r="X56" s="71"/>
      <c r="Y56" s="72">
        <f>MAX(Y9:Y38)</f>
        <v>100</v>
      </c>
      <c r="Z56" s="73">
        <f>MIN(Y9:Y38)</f>
        <v>65</v>
      </c>
      <c r="AA56" s="2"/>
    </row>
    <row r="57" spans="1:29" ht="21" customHeight="1" x14ac:dyDescent="0.2">
      <c r="A57" s="2"/>
      <c r="B57" s="46">
        <v>16</v>
      </c>
      <c r="C57" s="47" t="s">
        <v>61</v>
      </c>
      <c r="D57" s="48"/>
      <c r="E57" s="27">
        <v>5</v>
      </c>
      <c r="F57" s="9"/>
      <c r="G57" s="65" t="s">
        <v>31</v>
      </c>
      <c r="H57" s="66"/>
      <c r="I57" s="66"/>
      <c r="J57" s="66"/>
      <c r="K57" s="66"/>
      <c r="L57" s="66"/>
      <c r="M57" s="74">
        <f>COUNTIF(Y9:Y38,"&lt;=54")-M56</f>
        <v>0</v>
      </c>
      <c r="N57" s="63"/>
      <c r="O57" s="67">
        <f>(M57)/(SUM(M56:N60))</f>
        <v>0</v>
      </c>
      <c r="P57" s="68"/>
      <c r="Q57" s="2"/>
      <c r="R57" s="75" t="s">
        <v>25</v>
      </c>
      <c r="S57" s="76"/>
      <c r="T57" s="76"/>
      <c r="U57" s="76"/>
      <c r="V57" s="76"/>
      <c r="W57" s="76"/>
      <c r="X57" s="76"/>
      <c r="Y57" s="77">
        <f>AVERAGE(Y9:Y38)</f>
        <v>85</v>
      </c>
      <c r="Z57" s="78"/>
      <c r="AA57" s="2"/>
    </row>
    <row r="58" spans="1:29" ht="21" customHeight="1" x14ac:dyDescent="0.2">
      <c r="A58" s="2"/>
      <c r="B58" s="46">
        <v>17</v>
      </c>
      <c r="C58" s="47" t="s">
        <v>62</v>
      </c>
      <c r="D58" s="48"/>
      <c r="E58" s="27">
        <v>5</v>
      </c>
      <c r="F58" s="9"/>
      <c r="G58" s="65" t="s">
        <v>32</v>
      </c>
      <c r="H58" s="66"/>
      <c r="I58" s="66"/>
      <c r="J58" s="66"/>
      <c r="K58" s="66"/>
      <c r="L58" s="66"/>
      <c r="M58" s="74">
        <f>COUNTIF(Y9:Y38,"&lt;=69")-M57-M56</f>
        <v>1</v>
      </c>
      <c r="N58" s="63"/>
      <c r="O58" s="67">
        <f>(M58)/(SUM(M56:N60))</f>
        <v>4.7619047619047616E-2</v>
      </c>
      <c r="P58" s="68"/>
      <c r="Q58" s="2"/>
      <c r="R58" s="79" t="s">
        <v>28</v>
      </c>
      <c r="S58" s="80"/>
      <c r="T58" s="80"/>
      <c r="U58" s="80"/>
      <c r="V58" s="80"/>
      <c r="W58" s="80"/>
      <c r="X58" s="81"/>
      <c r="Y58" s="82">
        <f>(M61)/(SUM(M61:N62))</f>
        <v>1</v>
      </c>
      <c r="Z58" s="83"/>
      <c r="AA58" s="2"/>
    </row>
    <row r="59" spans="1:29" ht="21" customHeight="1" x14ac:dyDescent="0.2">
      <c r="A59" s="2"/>
      <c r="B59" s="46">
        <v>18</v>
      </c>
      <c r="C59" s="47" t="s">
        <v>63</v>
      </c>
      <c r="D59" s="48"/>
      <c r="E59" s="27">
        <v>5</v>
      </c>
      <c r="F59" s="9"/>
      <c r="G59" s="65" t="s">
        <v>23</v>
      </c>
      <c r="H59" s="66"/>
      <c r="I59" s="66"/>
      <c r="J59" s="66"/>
      <c r="K59" s="66"/>
      <c r="L59" s="66"/>
      <c r="M59" s="74">
        <f>COUNTIF(Y9:Y38,"&lt;=84")-M58-M57-M56</f>
        <v>7</v>
      </c>
      <c r="N59" s="63"/>
      <c r="O59" s="67">
        <f>(M59)/(SUM(M56:N60))</f>
        <v>0.33333333333333331</v>
      </c>
      <c r="P59" s="68"/>
      <c r="Q59" s="2"/>
      <c r="R59" s="84"/>
      <c r="S59" s="85"/>
      <c r="T59" s="85"/>
      <c r="U59" s="85"/>
      <c r="V59" s="85"/>
      <c r="W59" s="85"/>
      <c r="X59" s="86"/>
      <c r="Y59" s="87"/>
      <c r="Z59" s="88"/>
      <c r="AA59" s="2"/>
    </row>
    <row r="60" spans="1:29" ht="21" customHeight="1" x14ac:dyDescent="0.2">
      <c r="A60" s="2"/>
      <c r="B60" s="46">
        <v>19</v>
      </c>
      <c r="C60" s="47" t="s">
        <v>77</v>
      </c>
      <c r="D60" s="48"/>
      <c r="E60" s="27">
        <v>5</v>
      </c>
      <c r="F60" s="9"/>
      <c r="G60" s="65" t="s">
        <v>24</v>
      </c>
      <c r="H60" s="66"/>
      <c r="I60" s="66"/>
      <c r="J60" s="66"/>
      <c r="K60" s="66"/>
      <c r="L60" s="66"/>
      <c r="M60" s="74">
        <f>COUNTIF(Y9:Y38,"&lt;=100")-M59-M58-M57-M56</f>
        <v>13</v>
      </c>
      <c r="N60" s="63"/>
      <c r="O60" s="67">
        <f>(M60)/(SUM(M56:N60))</f>
        <v>0.61904761904761907</v>
      </c>
      <c r="P60" s="68"/>
      <c r="Q60" s="2"/>
      <c r="R60" s="89" t="s">
        <v>34</v>
      </c>
      <c r="S60" s="90"/>
      <c r="T60" s="90"/>
      <c r="U60" s="90"/>
      <c r="V60" s="90"/>
      <c r="W60" s="90"/>
      <c r="X60" s="90"/>
      <c r="Y60" s="90"/>
      <c r="Z60" s="91"/>
      <c r="AA60" s="2"/>
    </row>
    <row r="61" spans="1:29" ht="21" customHeight="1" thickBot="1" x14ac:dyDescent="0.25">
      <c r="A61" s="2"/>
      <c r="B61" s="92">
        <v>20</v>
      </c>
      <c r="C61" s="47" t="s">
        <v>64</v>
      </c>
      <c r="D61" s="48"/>
      <c r="E61" s="27">
        <v>5</v>
      </c>
      <c r="F61" s="9"/>
      <c r="G61" s="65" t="s">
        <v>26</v>
      </c>
      <c r="H61" s="66"/>
      <c r="I61" s="66"/>
      <c r="J61" s="66"/>
      <c r="K61" s="66"/>
      <c r="L61" s="66"/>
      <c r="M61" s="93">
        <f>SUM(M57:N60)</f>
        <v>21</v>
      </c>
      <c r="N61" s="94"/>
      <c r="O61" s="67">
        <f>SUM(O57:P60)</f>
        <v>1</v>
      </c>
      <c r="P61" s="68"/>
      <c r="Q61" s="2"/>
      <c r="R61" s="95"/>
      <c r="S61" s="96"/>
      <c r="T61" s="96"/>
      <c r="U61" s="96"/>
      <c r="V61" s="96"/>
      <c r="W61" s="96"/>
      <c r="X61" s="96"/>
      <c r="Y61" s="96"/>
      <c r="Z61" s="97"/>
      <c r="AA61" s="2"/>
    </row>
    <row r="62" spans="1:29" ht="21" customHeight="1" thickTop="1" thickBot="1" x14ac:dyDescent="0.25">
      <c r="A62" s="2"/>
      <c r="B62" s="9"/>
      <c r="C62" s="98" t="s">
        <v>9</v>
      </c>
      <c r="D62" s="99"/>
      <c r="E62" s="100"/>
      <c r="F62" s="9"/>
      <c r="G62" s="101" t="s">
        <v>27</v>
      </c>
      <c r="H62" s="102"/>
      <c r="I62" s="102"/>
      <c r="J62" s="102"/>
      <c r="K62" s="102"/>
      <c r="L62" s="102"/>
      <c r="M62" s="103">
        <f>M56</f>
        <v>0</v>
      </c>
      <c r="N62" s="103"/>
      <c r="O62" s="104">
        <f>O56</f>
        <v>0</v>
      </c>
      <c r="P62" s="105"/>
      <c r="Q62" s="2"/>
      <c r="R62" s="106"/>
      <c r="S62" s="107"/>
      <c r="T62" s="107"/>
      <c r="U62" s="107"/>
      <c r="V62" s="107"/>
      <c r="W62" s="107"/>
      <c r="X62" s="107"/>
      <c r="Y62" s="107"/>
      <c r="Z62" s="108"/>
      <c r="AA62" s="2"/>
    </row>
    <row r="63" spans="1:29" ht="13.5" thickTop="1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</row>
    <row r="64" spans="1:29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</row>
    <row r="65" spans="1:27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</row>
    <row r="66" spans="1:27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</row>
    <row r="67" spans="1:27" x14ac:dyDescent="0.2">
      <c r="Q67" s="2"/>
      <c r="S67" s="58"/>
    </row>
    <row r="72" spans="1:27" x14ac:dyDescent="0.2">
      <c r="Q72" s="2"/>
    </row>
    <row r="73" spans="1:27" x14ac:dyDescent="0.2">
      <c r="Q73" s="2"/>
    </row>
    <row r="74" spans="1:27" x14ac:dyDescent="0.2">
      <c r="Q74" s="2"/>
    </row>
  </sheetData>
  <sheetProtection selectLockedCells="1"/>
  <mergeCells count="69">
    <mergeCell ref="C48:D48"/>
    <mergeCell ref="C43:D43"/>
    <mergeCell ref="C44:D44"/>
    <mergeCell ref="C45:D45"/>
    <mergeCell ref="C46:D46"/>
    <mergeCell ref="C47:D47"/>
    <mergeCell ref="C53:D53"/>
    <mergeCell ref="C50:D50"/>
    <mergeCell ref="C51:D51"/>
    <mergeCell ref="C52:D52"/>
    <mergeCell ref="C49:D49"/>
    <mergeCell ref="J5:O5"/>
    <mergeCell ref="G41:Z42"/>
    <mergeCell ref="E7:X7"/>
    <mergeCell ref="Z7:Z8"/>
    <mergeCell ref="B39:D39"/>
    <mergeCell ref="B5:C5"/>
    <mergeCell ref="B41:D41"/>
    <mergeCell ref="B7:D7"/>
    <mergeCell ref="F5:I5"/>
    <mergeCell ref="C42:D42"/>
    <mergeCell ref="B1:Z1"/>
    <mergeCell ref="F3:I3"/>
    <mergeCell ref="F4:I4"/>
    <mergeCell ref="J2:O2"/>
    <mergeCell ref="J4:O4"/>
    <mergeCell ref="F2:I2"/>
    <mergeCell ref="B2:C2"/>
    <mergeCell ref="J3:O3"/>
    <mergeCell ref="B3:C3"/>
    <mergeCell ref="B4:C4"/>
    <mergeCell ref="C62:D62"/>
    <mergeCell ref="C61:D61"/>
    <mergeCell ref="C55:D55"/>
    <mergeCell ref="C58:D58"/>
    <mergeCell ref="C60:D60"/>
    <mergeCell ref="C56:D56"/>
    <mergeCell ref="C57:D57"/>
    <mergeCell ref="C54:D54"/>
    <mergeCell ref="C59:D59"/>
    <mergeCell ref="G54:P55"/>
    <mergeCell ref="O56:P56"/>
    <mergeCell ref="O57:P57"/>
    <mergeCell ref="M56:N56"/>
    <mergeCell ref="M57:N57"/>
    <mergeCell ref="G59:L59"/>
    <mergeCell ref="M62:N62"/>
    <mergeCell ref="O58:P58"/>
    <mergeCell ref="G57:L57"/>
    <mergeCell ref="G56:L56"/>
    <mergeCell ref="O61:P61"/>
    <mergeCell ref="O62:P62"/>
    <mergeCell ref="G62:L62"/>
    <mergeCell ref="M60:N60"/>
    <mergeCell ref="M61:N61"/>
    <mergeCell ref="G58:L58"/>
    <mergeCell ref="G60:L60"/>
    <mergeCell ref="G61:L61"/>
    <mergeCell ref="M58:N58"/>
    <mergeCell ref="M59:N59"/>
    <mergeCell ref="O59:P59"/>
    <mergeCell ref="O60:P60"/>
    <mergeCell ref="R54:Z55"/>
    <mergeCell ref="R57:X57"/>
    <mergeCell ref="R56:X56"/>
    <mergeCell ref="Y57:Z57"/>
    <mergeCell ref="R60:Z62"/>
    <mergeCell ref="R58:X59"/>
    <mergeCell ref="Y58:Z59"/>
  </mergeCells>
  <phoneticPr fontId="0" type="noConversion"/>
  <printOptions horizontalCentered="1" verticalCentered="1"/>
  <pageMargins left="0" right="0" top="0" bottom="0" header="0" footer="0"/>
  <pageSetup paperSize="9" scale="60" orientation="portrait" blackAndWhite="1" r:id="rId1"/>
  <headerFooter alignWithMargins="0"/>
  <drawing r:id="rId2"/>
  <legacyDrawing r:id="rId3"/>
  <picture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117"/>
  <sheetViews>
    <sheetView workbookViewId="0"/>
  </sheetViews>
  <sheetFormatPr defaultRowHeight="12.75" x14ac:dyDescent="0.2"/>
  <sheetData>
    <row r="1" spans="1:50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</row>
    <row r="2" spans="1:50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</row>
    <row r="3" spans="1:50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</row>
    <row r="4" spans="1:50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</row>
    <row r="5" spans="1:50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</row>
    <row r="6" spans="1:50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</row>
    <row r="7" spans="1:50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</row>
    <row r="8" spans="1:50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</row>
    <row r="9" spans="1:50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</row>
    <row r="10" spans="1:50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</row>
    <row r="11" spans="1:50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</row>
    <row r="12" spans="1:50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</row>
    <row r="13" spans="1:50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</row>
    <row r="14" spans="1:50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</row>
    <row r="15" spans="1:50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</row>
    <row r="16" spans="1:50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</row>
    <row r="17" spans="1:50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</row>
    <row r="18" spans="1:50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</row>
    <row r="19" spans="1:50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</row>
    <row r="20" spans="1:50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</row>
    <row r="21" spans="1:50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</row>
    <row r="22" spans="1:50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</row>
    <row r="23" spans="1:50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</row>
    <row r="24" spans="1:50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</row>
    <row r="25" spans="1:50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</row>
    <row r="26" spans="1:50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</row>
    <row r="27" spans="1:50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</row>
    <row r="28" spans="1:50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</row>
    <row r="29" spans="1:50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</row>
    <row r="30" spans="1:50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</row>
    <row r="31" spans="1:50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</row>
    <row r="32" spans="1:50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</row>
    <row r="33" spans="1:50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</row>
    <row r="34" spans="1:50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</row>
    <row r="35" spans="1:50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</row>
    <row r="36" spans="1:50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</row>
    <row r="37" spans="1:50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</row>
    <row r="38" spans="1:50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</row>
    <row r="39" spans="1:50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</row>
    <row r="40" spans="1:50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</row>
    <row r="41" spans="1:50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</row>
    <row r="42" spans="1:50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</row>
    <row r="43" spans="1:50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</row>
    <row r="44" spans="1:50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</row>
    <row r="45" spans="1:50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</row>
    <row r="46" spans="1:50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</row>
    <row r="47" spans="1:50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</row>
    <row r="48" spans="1:50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</row>
    <row r="49" spans="1:50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</row>
    <row r="50" spans="1:50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</row>
    <row r="51" spans="1:50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</row>
    <row r="52" spans="1:50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</row>
    <row r="53" spans="1:50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</row>
    <row r="54" spans="1:50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</row>
    <row r="55" spans="1:50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</row>
    <row r="56" spans="1:50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</row>
    <row r="57" spans="1:50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</row>
    <row r="58" spans="1:50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</row>
    <row r="59" spans="1:50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</row>
    <row r="60" spans="1:50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</row>
    <row r="61" spans="1:50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</row>
    <row r="62" spans="1:50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</row>
    <row r="63" spans="1:50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</row>
    <row r="64" spans="1:50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</row>
    <row r="65" spans="1:50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</row>
    <row r="66" spans="1:50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</row>
    <row r="67" spans="1:50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</row>
    <row r="68" spans="1:50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</row>
    <row r="69" spans="1:50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</row>
    <row r="70" spans="1:50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</row>
    <row r="71" spans="1:50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</row>
    <row r="72" spans="1:50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</row>
    <row r="73" spans="1:50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</row>
    <row r="74" spans="1:50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</row>
    <row r="75" spans="1:50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</row>
    <row r="76" spans="1:50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</row>
    <row r="77" spans="1:50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</row>
    <row r="78" spans="1:50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</row>
    <row r="79" spans="1:50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</row>
    <row r="80" spans="1:50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</row>
    <row r="81" spans="1:50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</row>
    <row r="82" spans="1:50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</row>
    <row r="83" spans="1:50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</row>
    <row r="84" spans="1:50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</row>
    <row r="85" spans="1:50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</row>
    <row r="86" spans="1:50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</row>
    <row r="87" spans="1:50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</row>
    <row r="88" spans="1:50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</row>
    <row r="89" spans="1:50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</row>
    <row r="90" spans="1:50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</row>
    <row r="91" spans="1:50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</row>
    <row r="92" spans="1:50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</row>
    <row r="93" spans="1:50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</row>
    <row r="94" spans="1:50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</row>
    <row r="95" spans="1:50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</row>
    <row r="96" spans="1:50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</row>
    <row r="97" spans="1:50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</row>
    <row r="98" spans="1:50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</row>
    <row r="99" spans="1:50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</row>
    <row r="100" spans="1:50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</row>
    <row r="101" spans="1:50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</row>
    <row r="102" spans="1:50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</row>
    <row r="103" spans="1:50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</row>
    <row r="104" spans="1:50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</row>
    <row r="105" spans="1:50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</row>
    <row r="106" spans="1:50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</row>
    <row r="107" spans="1:50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</row>
    <row r="108" spans="1:50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</row>
    <row r="109" spans="1:50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</row>
    <row r="110" spans="1:50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</row>
    <row r="111" spans="1:50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</row>
    <row r="112" spans="1:50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</row>
    <row r="113" spans="1:50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</row>
    <row r="114" spans="1:50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</row>
    <row r="115" spans="1:50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</row>
    <row r="116" spans="1:50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</row>
    <row r="117" spans="1:50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</row>
  </sheetData>
  <sheetProtection password="8F97" sheet="1" objects="1" scenarios="1"/>
  <phoneticPr fontId="0" type="noConversion"/>
  <pageMargins left="0.75" right="0.75" top="1" bottom="1" header="0.5" footer="0.5"/>
  <pageSetup paperSize="9" orientation="portrait" r:id="rId1"/>
  <headerFooter alignWithMargins="0"/>
  <drawing r:id="rId2"/>
  <picture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ANA_SAYFA</vt:lpstr>
      <vt:lpstr>HAZIRLAYAN</vt:lpstr>
    </vt:vector>
  </TitlesOfParts>
  <Manager>dersimiz.com</Manager>
  <Company>dersimiz.com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dersimiz.com</dc:title>
  <dc:subject>dersimiz.com</dc:subject>
  <dc:creator>Önder BAŞARANHINCAL</dc:creator>
  <cp:keywords>dersimiz.com</cp:keywords>
  <dc:description>dersimiz.com</dc:description>
  <cp:lastModifiedBy>Zeki</cp:lastModifiedBy>
  <cp:lastPrinted>2021-03-23T07:38:38Z</cp:lastPrinted>
  <dcterms:created xsi:type="dcterms:W3CDTF">2008-11-23T18:25:14Z</dcterms:created>
  <dcterms:modified xsi:type="dcterms:W3CDTF">2023-03-29T15:45:31Z</dcterms:modified>
  <cp:category>dersimiz.com</cp:category>
</cp:coreProperties>
</file>