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30" i="1" l="1"/>
  <c r="Y29" i="1"/>
  <c r="Y28" i="1"/>
  <c r="Y27" i="1"/>
  <c r="Y26" i="1"/>
  <c r="Y25" i="1"/>
  <c r="Y24" i="1"/>
  <c r="Y23" i="1"/>
  <c r="Y22" i="1"/>
  <c r="Y14" i="1" l="1"/>
  <c r="Y11" i="1" l="1"/>
  <c r="Y12" i="1"/>
  <c r="Y37" i="1" l="1"/>
  <c r="Y36" i="1"/>
  <c r="Y35" i="1"/>
  <c r="Y34" i="1"/>
  <c r="Y33" i="1"/>
  <c r="Y32" i="1"/>
  <c r="Y31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<sst xmlns="http://schemas.openxmlformats.org/spreadsheetml/2006/main" count="84" uniqueCount="76">
  <si>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</si>
  <si>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</si>
  <si>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</si>
  <si>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</si>
  <si>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</si>
  <si>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</si>
  <si>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</si>
  <si>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</si>
  <si>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</si>
  <si>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</si>
  <si>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</si>
  <si>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</si>
  <si>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</si>
  <si>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</si>
  <si>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</si>
  <si>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</si>
  <si>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</si>
  <si>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</si>
  <si>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</si>
  <si>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</si>
  <si>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</si>
  <si>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</si>
  <si>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</si>
  <si>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</si>
  <si>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</si>
  <si>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</si>
  <si>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</si>
  <si>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</si>
  <si>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</si>
  <si>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</si>
  <si>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</si>
  <si>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</si>
  <si>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</si>
  <si>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</si>
  <si>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T.C. İNKILAP TARİHİ VE ATATÜRKÇÜLÜK</t>
  </si>
  <si>
    <t>ZEKİ DOĞAN</t>
  </si>
  <si>
    <t>ZEKİ DOĞAN SOSYAL BİLGİLER ÖĞRETMENİ</t>
  </si>
  <si>
    <t>: 2</t>
  </si>
  <si>
    <t>: 8/A</t>
  </si>
  <si>
    <t>: POZANTI İMAM HATİP ORTAOKULU</t>
  </si>
  <si>
    <t xml:space="preserve"> 8-A  SINIFI  T.C.İNKILAP TARİHİ DYK DEĞERLENDİRME SINAVI BAŞARI ANALİZİ</t>
  </si>
  <si>
    <t>Atatürk İlkeleri</t>
  </si>
  <si>
    <t>Siyasi Alandaki Gelişmeler</t>
  </si>
  <si>
    <t>Toplumsal Alandaki Gelişmeler</t>
  </si>
  <si>
    <t>Dış Politikada Yaşanan Gelişmeler</t>
  </si>
  <si>
    <t>Türk Dış Politikasının Temel İlkeleri</t>
  </si>
  <si>
    <t>Hukuk Alanındaki Gelişmeler</t>
  </si>
  <si>
    <t xml:space="preserve">Ekonomi Alanındaki Gelişmeler </t>
  </si>
  <si>
    <t>İlelebet Cumhuriyet</t>
  </si>
  <si>
    <t>Atatürk İlke ve İnkılaplarının Temel Esasları</t>
  </si>
  <si>
    <t xml:space="preserve">Dış Politikada Yaşanan Gelişmeler
</t>
  </si>
  <si>
    <t>Atatürk’’ün Vefatı ve Yankıları</t>
  </si>
  <si>
    <t>II. Dünya Savaşının Türkiye’ye Etkileri</t>
  </si>
  <si>
    <t>ALEYNA EROL</t>
  </si>
  <si>
    <t>ALİ ÜNAL</t>
  </si>
  <si>
    <t>AYŞE NUR DEMİR</t>
  </si>
  <si>
    <t>CEYDA ÇELİK</t>
  </si>
  <si>
    <t>EDANUR YAŞAR</t>
  </si>
  <si>
    <t>EFSA KALAFAT</t>
  </si>
  <si>
    <t>FATMANUR DOĞUCU</t>
  </si>
  <si>
    <t>HÜSEYİN BİNGÖL</t>
  </si>
  <si>
    <t>MUHAMMET ALİ ÜNÜVAR</t>
  </si>
  <si>
    <t>MURTAZA EFE ÖZLÜ</t>
  </si>
  <si>
    <t>MUSTAFA BAŞIBÜYÜK</t>
  </si>
  <si>
    <t>MUSTAFA DENİZ ÖZDEMİR</t>
  </si>
  <si>
    <t>TAHA ÜNÜVAR</t>
  </si>
  <si>
    <t>TUĞÇE SARSU</t>
  </si>
  <si>
    <t>YUSUF ACAR</t>
  </si>
  <si>
    <t>YUSUF TAHA TANRIVERDİ</t>
  </si>
  <si>
    <t>ENES ŞEN</t>
  </si>
  <si>
    <t>ÖMER İNCETAŞ</t>
  </si>
  <si>
    <t>ALİ RUŞEN KAYA</t>
  </si>
  <si>
    <t>MERT AKIN</t>
  </si>
  <si>
    <t>ABDULLAH EMİR GÜNGÖR</t>
  </si>
  <si>
    <t>BELİNAY ÇELİK</t>
  </si>
  <si>
    <t>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</si>
</sst>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90.909090909090907</c:v>
                </c:pt>
                <c:pt idx="1">
                  <c:v>77.27272727272728</c:v>
                </c:pt>
                <c:pt idx="2">
                  <c:v>90.909090909090907</c:v>
                </c:pt>
                <c:pt idx="3">
                  <c:v>81.818181818181813</c:v>
                </c:pt>
                <c:pt idx="4">
                  <c:v>77.27272727272728</c:v>
                </c:pt>
                <c:pt idx="5">
                  <c:v>95.454545454545453</c:v>
                </c:pt>
                <c:pt idx="6">
                  <c:v>95.454545454545453</c:v>
                </c:pt>
                <c:pt idx="7">
                  <c:v>86.36363636363636</c:v>
                </c:pt>
                <c:pt idx="8">
                  <c:v>90.909090909090907</c:v>
                </c:pt>
                <c:pt idx="9">
                  <c:v>81.818181818181813</c:v>
                </c:pt>
                <c:pt idx="10">
                  <c:v>81.818181818181813</c:v>
                </c:pt>
                <c:pt idx="11">
                  <c:v>95.454545454545453</c:v>
                </c:pt>
                <c:pt idx="12">
                  <c:v>86.36363636363636</c:v>
                </c:pt>
                <c:pt idx="13">
                  <c:v>81.818181818181813</c:v>
                </c:pt>
                <c:pt idx="14">
                  <c:v>100</c:v>
                </c:pt>
                <c:pt idx="15">
                  <c:v>86.36363636363636</c:v>
                </c:pt>
                <c:pt idx="16">
                  <c:v>90.909090909090907</c:v>
                </c:pt>
                <c:pt idx="17">
                  <c:v>100</c:v>
                </c:pt>
                <c:pt idx="18">
                  <c:v>95.454545454545453</c:v>
                </c:pt>
                <c:pt idx="19">
                  <c:v>95.454545454545453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5898240"/>
        <c:axId val="75912320"/>
      </c:barChart>
      <c:catAx>
        <c:axId val="758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59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9123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589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T12" sqref="T12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87" t="s">
        <v>40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10"/>
    </row>
    <row r="2" spans="1:27" ht="15" customHeight="1" x14ac:dyDescent="0.2">
      <c r="A2" s="10"/>
      <c r="B2" s="88" t="s">
        <v>12</v>
      </c>
      <c r="C2" s="88"/>
      <c r="D2" s="33" t="s">
        <v>39</v>
      </c>
      <c r="E2" s="27"/>
      <c r="F2" s="88" t="s">
        <v>16</v>
      </c>
      <c r="G2" s="88"/>
      <c r="H2" s="88"/>
      <c r="I2" s="88"/>
      <c r="J2" s="89" t="s">
        <v>38</v>
      </c>
      <c r="K2" s="89"/>
      <c r="L2" s="89"/>
      <c r="M2" s="89"/>
      <c r="N2" s="89"/>
      <c r="O2" s="8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88" t="s">
        <v>13</v>
      </c>
      <c r="C3" s="88"/>
      <c r="D3" s="24" t="s">
        <v>33</v>
      </c>
      <c r="E3" s="27"/>
      <c r="F3" s="88" t="s">
        <v>17</v>
      </c>
      <c r="G3" s="88"/>
      <c r="H3" s="88"/>
      <c r="I3" s="88"/>
      <c r="J3" s="89" t="s">
        <v>75</v>
      </c>
      <c r="K3" s="89"/>
      <c r="L3" s="89"/>
      <c r="M3" s="89"/>
      <c r="N3" s="89"/>
      <c r="O3" s="8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88" t="s">
        <v>14</v>
      </c>
      <c r="C4" s="88"/>
      <c r="D4" s="24" t="s">
        <v>37</v>
      </c>
      <c r="E4" s="27"/>
      <c r="F4" s="88" t="s">
        <v>18</v>
      </c>
      <c r="G4" s="88"/>
      <c r="H4" s="88"/>
      <c r="I4" s="88"/>
      <c r="J4" s="89" t="s">
        <v>35</v>
      </c>
      <c r="K4" s="89"/>
      <c r="L4" s="89"/>
      <c r="M4" s="89"/>
      <c r="N4" s="89"/>
      <c r="O4" s="8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88" t="s">
        <v>15</v>
      </c>
      <c r="C5" s="88"/>
      <c r="D5" s="33" t="s">
        <v>34</v>
      </c>
      <c r="E5" s="27"/>
      <c r="F5" s="88" t="s">
        <v>19</v>
      </c>
      <c r="G5" s="88"/>
      <c r="H5" s="88"/>
      <c r="I5" s="88"/>
      <c r="J5" s="90">
        <v>44711</v>
      </c>
      <c r="K5" s="89"/>
      <c r="L5" s="89"/>
      <c r="M5" s="89"/>
      <c r="N5" s="89"/>
      <c r="O5" s="8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107" t="s">
        <v>0</v>
      </c>
      <c r="C7" s="98"/>
      <c r="D7" s="99"/>
      <c r="E7" s="97" t="s">
        <v>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28" t="s">
        <v>2</v>
      </c>
      <c r="Z7" s="100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101"/>
      <c r="AA8" s="10"/>
    </row>
    <row r="9" spans="1:27" ht="18" customHeight="1" x14ac:dyDescent="0.2">
      <c r="A9" s="10"/>
      <c r="B9" s="5">
        <v>1</v>
      </c>
      <c r="C9" s="36">
        <v>31</v>
      </c>
      <c r="D9" s="34" t="s">
        <v>53</v>
      </c>
      <c r="E9" s="23">
        <v>5</v>
      </c>
      <c r="F9" s="23">
        <v>0</v>
      </c>
      <c r="G9" s="23">
        <v>5</v>
      </c>
      <c r="H9" s="23">
        <v>0</v>
      </c>
      <c r="I9" s="23">
        <v>0</v>
      </c>
      <c r="J9" s="23">
        <v>5</v>
      </c>
      <c r="K9" s="23">
        <v>5</v>
      </c>
      <c r="L9" s="23">
        <v>5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0</v>
      </c>
      <c r="S9" s="23">
        <v>5</v>
      </c>
      <c r="T9" s="23">
        <v>0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65</v>
      </c>
      <c r="Z9" s="20"/>
      <c r="AA9" s="10"/>
    </row>
    <row r="10" spans="1:27" ht="18" customHeight="1" x14ac:dyDescent="0.2">
      <c r="A10" s="10"/>
      <c r="B10" s="5">
        <v>2</v>
      </c>
      <c r="C10" s="36">
        <v>36</v>
      </c>
      <c r="D10" s="35" t="s">
        <v>54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5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100</v>
      </c>
      <c r="Z10" s="20"/>
      <c r="AA10" s="10"/>
    </row>
    <row r="11" spans="1:27" ht="18" customHeight="1" x14ac:dyDescent="0.2">
      <c r="A11" s="10"/>
      <c r="B11" s="5">
        <v>3</v>
      </c>
      <c r="C11" s="36">
        <v>49</v>
      </c>
      <c r="D11" s="35" t="s">
        <v>55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5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5</v>
      </c>
      <c r="S11" s="23">
        <v>5</v>
      </c>
      <c r="T11" s="23">
        <v>5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95</v>
      </c>
      <c r="Z11" s="20"/>
      <c r="AA11" s="10"/>
    </row>
    <row r="12" spans="1:27" ht="18" customHeight="1" x14ac:dyDescent="0.2">
      <c r="A12" s="10"/>
      <c r="B12" s="5">
        <v>4</v>
      </c>
      <c r="C12" s="36">
        <v>58</v>
      </c>
      <c r="D12" s="37" t="s">
        <v>56</v>
      </c>
      <c r="E12" s="23">
        <v>5</v>
      </c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5</v>
      </c>
      <c r="V12" s="23">
        <v>5</v>
      </c>
      <c r="W12" s="23">
        <v>5</v>
      </c>
      <c r="X12" s="23">
        <v>5</v>
      </c>
      <c r="Y12" s="25">
        <f t="shared" si="0"/>
        <v>100</v>
      </c>
      <c r="Z12" s="20"/>
      <c r="AA12" s="10"/>
    </row>
    <row r="13" spans="1:27" ht="18" customHeight="1" x14ac:dyDescent="0.2">
      <c r="A13" s="10"/>
      <c r="B13" s="5">
        <v>5</v>
      </c>
      <c r="C13" s="36">
        <v>60</v>
      </c>
      <c r="D13" s="37" t="s">
        <v>57</v>
      </c>
      <c r="E13" s="23">
        <v>5</v>
      </c>
      <c r="F13" s="23">
        <v>5</v>
      </c>
      <c r="G13" s="23">
        <v>5</v>
      </c>
      <c r="H13" s="23">
        <v>5</v>
      </c>
      <c r="I13" s="23">
        <v>5</v>
      </c>
      <c r="J13" s="23">
        <v>5</v>
      </c>
      <c r="K13" s="23">
        <v>5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100</v>
      </c>
      <c r="Z13" s="20"/>
      <c r="AA13" s="10"/>
    </row>
    <row r="14" spans="1:27" ht="18" customHeight="1" x14ac:dyDescent="0.2">
      <c r="A14" s="10"/>
      <c r="B14" s="5">
        <v>6</v>
      </c>
      <c r="C14" s="36">
        <v>63</v>
      </c>
      <c r="D14" s="37" t="s">
        <v>58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77</v>
      </c>
      <c r="D15" s="37" t="s">
        <v>59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0</v>
      </c>
      <c r="O15" s="23">
        <v>0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90</v>
      </c>
      <c r="Z15" s="20"/>
      <c r="AA15" s="10"/>
    </row>
    <row r="16" spans="1:27" ht="18" customHeight="1" x14ac:dyDescent="0.2">
      <c r="A16" s="10"/>
      <c r="B16" s="5">
        <v>8</v>
      </c>
      <c r="C16" s="36">
        <v>85</v>
      </c>
      <c r="D16" s="37" t="s">
        <v>60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5</v>
      </c>
      <c r="K16" s="23">
        <v>5</v>
      </c>
      <c r="L16" s="23">
        <v>5</v>
      </c>
      <c r="M16" s="23">
        <v>5</v>
      </c>
      <c r="N16" s="23">
        <v>5</v>
      </c>
      <c r="O16" s="23">
        <v>5</v>
      </c>
      <c r="P16" s="23">
        <v>5</v>
      </c>
      <c r="Q16" s="23">
        <v>5</v>
      </c>
      <c r="R16" s="23">
        <v>5</v>
      </c>
      <c r="S16" s="23">
        <v>5</v>
      </c>
      <c r="T16" s="23">
        <v>5</v>
      </c>
      <c r="U16" s="23">
        <v>5</v>
      </c>
      <c r="V16" s="23">
        <v>5</v>
      </c>
      <c r="W16" s="23">
        <v>5</v>
      </c>
      <c r="X16" s="23">
        <v>5</v>
      </c>
      <c r="Y16" s="25">
        <f t="shared" si="0"/>
        <v>90</v>
      </c>
      <c r="Z16" s="20"/>
      <c r="AA16" s="10"/>
    </row>
    <row r="17" spans="1:27" ht="18" customHeight="1" x14ac:dyDescent="0.2">
      <c r="A17" s="10"/>
      <c r="B17" s="5">
        <v>9</v>
      </c>
      <c r="C17" s="36">
        <v>101</v>
      </c>
      <c r="D17" s="37" t="s">
        <v>61</v>
      </c>
      <c r="E17" s="23">
        <v>5</v>
      </c>
      <c r="F17" s="23">
        <v>5</v>
      </c>
      <c r="G17" s="23">
        <v>5</v>
      </c>
      <c r="H17" s="23">
        <v>5</v>
      </c>
      <c r="I17" s="23">
        <v>5</v>
      </c>
      <c r="J17" s="23">
        <v>5</v>
      </c>
      <c r="K17" s="23">
        <v>5</v>
      </c>
      <c r="L17" s="23">
        <v>0</v>
      </c>
      <c r="M17" s="23">
        <v>5</v>
      </c>
      <c r="N17" s="23">
        <v>0</v>
      </c>
      <c r="O17" s="23">
        <v>5</v>
      </c>
      <c r="P17" s="23">
        <v>5</v>
      </c>
      <c r="Q17" s="23">
        <v>5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90</v>
      </c>
      <c r="Z17" s="20"/>
      <c r="AA17" s="10"/>
    </row>
    <row r="18" spans="1:27" ht="18" customHeight="1" x14ac:dyDescent="0.2">
      <c r="A18" s="10"/>
      <c r="B18" s="5">
        <v>10</v>
      </c>
      <c r="C18" s="36">
        <v>103</v>
      </c>
      <c r="D18" s="37" t="s">
        <v>62</v>
      </c>
      <c r="E18" s="23">
        <v>5</v>
      </c>
      <c r="F18" s="23">
        <v>0</v>
      </c>
      <c r="G18" s="23">
        <v>5</v>
      </c>
      <c r="H18" s="23">
        <v>5</v>
      </c>
      <c r="I18" s="23">
        <v>0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0</v>
      </c>
      <c r="P18" s="23">
        <v>5</v>
      </c>
      <c r="Q18" s="23">
        <v>5</v>
      </c>
      <c r="R18" s="23">
        <v>0</v>
      </c>
      <c r="S18" s="23">
        <v>5</v>
      </c>
      <c r="T18" s="23">
        <v>5</v>
      </c>
      <c r="U18" s="23">
        <v>5</v>
      </c>
      <c r="V18" s="23">
        <v>5</v>
      </c>
      <c r="W18" s="23">
        <v>0</v>
      </c>
      <c r="X18" s="23">
        <v>5</v>
      </c>
      <c r="Y18" s="25">
        <f t="shared" si="0"/>
        <v>70</v>
      </c>
      <c r="Z18" s="20"/>
      <c r="AA18" s="10"/>
    </row>
    <row r="19" spans="1:27" ht="18" customHeight="1" x14ac:dyDescent="0.2">
      <c r="A19" s="10"/>
      <c r="B19" s="5">
        <v>11</v>
      </c>
      <c r="C19" s="36">
        <v>106</v>
      </c>
      <c r="D19" s="37" t="s">
        <v>63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23">
        <v>5</v>
      </c>
      <c r="O19" s="23">
        <v>5</v>
      </c>
      <c r="P19" s="23">
        <v>5</v>
      </c>
      <c r="Q19" s="23">
        <v>5</v>
      </c>
      <c r="R19" s="23">
        <v>5</v>
      </c>
      <c r="S19" s="23">
        <v>5</v>
      </c>
      <c r="T19" s="23">
        <v>5</v>
      </c>
      <c r="U19" s="23">
        <v>5</v>
      </c>
      <c r="V19" s="23">
        <v>5</v>
      </c>
      <c r="W19" s="23">
        <v>5</v>
      </c>
      <c r="X19" s="23">
        <v>5</v>
      </c>
      <c r="Y19" s="25">
        <f t="shared" si="0"/>
        <v>100</v>
      </c>
      <c r="Z19" s="20"/>
      <c r="AA19" s="10"/>
    </row>
    <row r="20" spans="1:27" ht="18" customHeight="1" x14ac:dyDescent="0.2">
      <c r="A20" s="10"/>
      <c r="B20" s="5">
        <v>12</v>
      </c>
      <c r="C20" s="36">
        <v>108</v>
      </c>
      <c r="D20" s="37" t="s">
        <v>64</v>
      </c>
      <c r="E20" s="23">
        <v>5</v>
      </c>
      <c r="F20" s="23">
        <v>5</v>
      </c>
      <c r="G20" s="23">
        <v>5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5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100</v>
      </c>
      <c r="Z20" s="20"/>
      <c r="AA20" s="10"/>
    </row>
    <row r="21" spans="1:27" ht="18" customHeight="1" x14ac:dyDescent="0.2">
      <c r="A21" s="10"/>
      <c r="B21" s="5">
        <v>13</v>
      </c>
      <c r="C21" s="36">
        <v>118</v>
      </c>
      <c r="D21" s="37" t="s">
        <v>65</v>
      </c>
      <c r="E21" s="23">
        <v>5</v>
      </c>
      <c r="F21" s="23">
        <v>0</v>
      </c>
      <c r="G21" s="23">
        <v>0</v>
      </c>
      <c r="H21" s="23">
        <v>5</v>
      </c>
      <c r="I21" s="23">
        <v>5</v>
      </c>
      <c r="J21" s="23">
        <v>5</v>
      </c>
      <c r="K21" s="23">
        <v>5</v>
      </c>
      <c r="L21" s="23">
        <v>0</v>
      </c>
      <c r="M21" s="23">
        <v>5</v>
      </c>
      <c r="N21" s="23">
        <v>5</v>
      </c>
      <c r="O21" s="23">
        <v>0</v>
      </c>
      <c r="P21" s="23">
        <v>5</v>
      </c>
      <c r="Q21" s="23">
        <v>0</v>
      </c>
      <c r="R21" s="23">
        <v>5</v>
      </c>
      <c r="S21" s="23">
        <v>5</v>
      </c>
      <c r="T21" s="23">
        <v>5</v>
      </c>
      <c r="U21" s="23">
        <v>5</v>
      </c>
      <c r="V21" s="23">
        <v>5</v>
      </c>
      <c r="W21" s="23">
        <v>5</v>
      </c>
      <c r="X21" s="23">
        <v>5</v>
      </c>
      <c r="Y21" s="25">
        <f t="shared" si="0"/>
        <v>75</v>
      </c>
      <c r="Z21" s="20"/>
      <c r="AA21" s="10"/>
    </row>
    <row r="22" spans="1:27" ht="18" customHeight="1" x14ac:dyDescent="0.2">
      <c r="A22" s="10"/>
      <c r="B22" s="5">
        <v>14</v>
      </c>
      <c r="C22" s="36">
        <v>122</v>
      </c>
      <c r="D22" s="37" t="s">
        <v>66</v>
      </c>
      <c r="E22" s="23">
        <v>5</v>
      </c>
      <c r="F22" s="23">
        <v>5</v>
      </c>
      <c r="G22" s="23">
        <v>5</v>
      </c>
      <c r="H22" s="23">
        <v>5</v>
      </c>
      <c r="I22" s="23">
        <v>0</v>
      </c>
      <c r="J22" s="23">
        <v>5</v>
      </c>
      <c r="K22" s="23">
        <v>5</v>
      </c>
      <c r="L22" s="23">
        <v>5</v>
      </c>
      <c r="M22" s="23">
        <v>0</v>
      </c>
      <c r="N22" s="23">
        <v>5</v>
      </c>
      <c r="O22" s="23">
        <v>5</v>
      </c>
      <c r="P22" s="23">
        <v>5</v>
      </c>
      <c r="Q22" s="23">
        <v>0</v>
      </c>
      <c r="R22" s="23">
        <v>5</v>
      </c>
      <c r="S22" s="23">
        <v>5</v>
      </c>
      <c r="T22" s="23">
        <v>5</v>
      </c>
      <c r="U22" s="23">
        <v>0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 x14ac:dyDescent="0.2">
      <c r="A23" s="10"/>
      <c r="B23" s="5">
        <v>15</v>
      </c>
      <c r="C23" s="36">
        <v>128</v>
      </c>
      <c r="D23" s="37" t="s">
        <v>67</v>
      </c>
      <c r="E23" s="23">
        <v>5</v>
      </c>
      <c r="F23" s="23">
        <v>0</v>
      </c>
      <c r="G23" s="23">
        <v>5</v>
      </c>
      <c r="H23" s="23">
        <v>5</v>
      </c>
      <c r="I23" s="23">
        <v>0</v>
      </c>
      <c r="J23" s="23">
        <v>5</v>
      </c>
      <c r="K23" s="23">
        <v>5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5</v>
      </c>
      <c r="W23" s="23">
        <v>5</v>
      </c>
      <c r="X23" s="23">
        <v>5</v>
      </c>
      <c r="Y23" s="25">
        <f t="shared" si="0"/>
        <v>85</v>
      </c>
      <c r="Z23" s="20"/>
      <c r="AA23" s="10"/>
    </row>
    <row r="24" spans="1:27" ht="18" customHeight="1" x14ac:dyDescent="0.2">
      <c r="A24" s="10"/>
      <c r="B24" s="5">
        <v>16</v>
      </c>
      <c r="C24" s="36">
        <v>130</v>
      </c>
      <c r="D24" s="37" t="s">
        <v>68</v>
      </c>
      <c r="E24" s="23">
        <v>0</v>
      </c>
      <c r="F24" s="23">
        <v>5</v>
      </c>
      <c r="G24" s="23">
        <v>5</v>
      </c>
      <c r="H24" s="23">
        <v>0</v>
      </c>
      <c r="I24" s="23">
        <v>5</v>
      </c>
      <c r="J24" s="23">
        <v>0</v>
      </c>
      <c r="K24" s="23">
        <v>5</v>
      </c>
      <c r="L24" s="23">
        <v>5</v>
      </c>
      <c r="M24" s="23">
        <v>5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0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75</v>
      </c>
      <c r="Z24" s="20"/>
      <c r="AA24" s="10"/>
    </row>
    <row r="25" spans="1:27" ht="18" customHeight="1" x14ac:dyDescent="0.2">
      <c r="A25" s="10"/>
      <c r="B25" s="5">
        <v>17</v>
      </c>
      <c r="C25" s="36">
        <v>137</v>
      </c>
      <c r="D25" s="37" t="s">
        <v>69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5</v>
      </c>
      <c r="M25" s="23">
        <v>5</v>
      </c>
      <c r="N25" s="23">
        <v>5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100</v>
      </c>
      <c r="Z25" s="20"/>
      <c r="AA25" s="10"/>
    </row>
    <row r="26" spans="1:27" ht="18" customHeight="1" x14ac:dyDescent="0.2">
      <c r="A26" s="10"/>
      <c r="B26" s="5">
        <v>19</v>
      </c>
      <c r="C26" s="36">
        <v>152</v>
      </c>
      <c r="D26" s="37" t="s">
        <v>70</v>
      </c>
      <c r="E26" s="23">
        <v>0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5</v>
      </c>
      <c r="O26" s="23">
        <v>5</v>
      </c>
      <c r="P26" s="23">
        <v>5</v>
      </c>
      <c r="Q26" s="23">
        <v>5</v>
      </c>
      <c r="R26" s="23">
        <v>0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90</v>
      </c>
      <c r="Z26" s="20"/>
      <c r="AA26" s="10"/>
    </row>
    <row r="27" spans="1:27" ht="18" customHeight="1" x14ac:dyDescent="0.2">
      <c r="A27" s="10"/>
      <c r="B27" s="5">
        <v>20</v>
      </c>
      <c r="C27" s="36">
        <v>217</v>
      </c>
      <c r="D27" s="37" t="s">
        <v>71</v>
      </c>
      <c r="E27" s="23">
        <v>5</v>
      </c>
      <c r="F27" s="23">
        <v>5</v>
      </c>
      <c r="G27" s="23">
        <v>5</v>
      </c>
      <c r="H27" s="23">
        <v>0</v>
      </c>
      <c r="I27" s="23">
        <v>5</v>
      </c>
      <c r="J27" s="23">
        <v>5</v>
      </c>
      <c r="K27" s="23">
        <v>5</v>
      </c>
      <c r="L27" s="23">
        <v>0</v>
      </c>
      <c r="M27" s="23">
        <v>5</v>
      </c>
      <c r="N27" s="23">
        <v>5</v>
      </c>
      <c r="O27" s="23">
        <v>5</v>
      </c>
      <c r="P27" s="23">
        <v>5</v>
      </c>
      <c r="Q27" s="23">
        <v>5</v>
      </c>
      <c r="R27" s="23">
        <v>0</v>
      </c>
      <c r="S27" s="23">
        <v>5</v>
      </c>
      <c r="T27" s="23">
        <v>5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85</v>
      </c>
      <c r="Z27" s="20"/>
      <c r="AA27" s="10"/>
    </row>
    <row r="28" spans="1:27" ht="18" customHeight="1" x14ac:dyDescent="0.2">
      <c r="A28" s="10"/>
      <c r="B28" s="5">
        <v>21</v>
      </c>
      <c r="C28" s="36">
        <v>402</v>
      </c>
      <c r="D28" s="38" t="s">
        <v>72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si="0"/>
        <v>100</v>
      </c>
      <c r="Z28" s="20"/>
      <c r="AA28" s="10"/>
    </row>
    <row r="29" spans="1:27" ht="18" customHeight="1" x14ac:dyDescent="0.2">
      <c r="A29" s="10"/>
      <c r="B29" s="5">
        <v>22</v>
      </c>
      <c r="C29" s="21">
        <v>455</v>
      </c>
      <c r="D29" s="22" t="s">
        <v>73</v>
      </c>
      <c r="E29" s="23">
        <v>5</v>
      </c>
      <c r="F29" s="23">
        <v>5</v>
      </c>
      <c r="G29" s="23">
        <v>0</v>
      </c>
      <c r="H29" s="23">
        <v>5</v>
      </c>
      <c r="I29" s="23">
        <v>0</v>
      </c>
      <c r="J29" s="23">
        <v>5</v>
      </c>
      <c r="K29" s="23">
        <v>5</v>
      </c>
      <c r="L29" s="23">
        <v>5</v>
      </c>
      <c r="M29" s="23">
        <v>0</v>
      </c>
      <c r="N29" s="23">
        <v>5</v>
      </c>
      <c r="O29" s="23">
        <v>5</v>
      </c>
      <c r="P29" s="23">
        <v>0</v>
      </c>
      <c r="Q29" s="23">
        <v>5</v>
      </c>
      <c r="R29" s="23">
        <v>5</v>
      </c>
      <c r="S29" s="23">
        <v>5</v>
      </c>
      <c r="T29" s="23">
        <v>0</v>
      </c>
      <c r="U29" s="23">
        <v>5</v>
      </c>
      <c r="V29" s="23">
        <v>5</v>
      </c>
      <c r="W29" s="23">
        <v>5</v>
      </c>
      <c r="X29" s="23">
        <v>0</v>
      </c>
      <c r="Y29" s="25">
        <f t="shared" si="0"/>
        <v>70</v>
      </c>
      <c r="Z29" s="20"/>
      <c r="AA29" s="10"/>
    </row>
    <row r="30" spans="1:27" ht="18" customHeight="1" x14ac:dyDescent="0.2">
      <c r="A30" s="10"/>
      <c r="B30" s="5">
        <v>23</v>
      </c>
      <c r="C30" s="21">
        <v>743</v>
      </c>
      <c r="D30" s="22" t="s">
        <v>74</v>
      </c>
      <c r="E30" s="23">
        <v>5</v>
      </c>
      <c r="F30" s="23">
        <v>5</v>
      </c>
      <c r="G30" s="23">
        <v>5</v>
      </c>
      <c r="H30" s="23">
        <v>5</v>
      </c>
      <c r="I30" s="23">
        <v>5</v>
      </c>
      <c r="J30" s="23">
        <v>5</v>
      </c>
      <c r="K30" s="23">
        <v>5</v>
      </c>
      <c r="L30" s="23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5</v>
      </c>
      <c r="S30" s="23">
        <v>5</v>
      </c>
      <c r="T30" s="23">
        <v>5</v>
      </c>
      <c r="U30" s="23">
        <v>5</v>
      </c>
      <c r="V30" s="23">
        <v>5</v>
      </c>
      <c r="W30" s="23">
        <v>5</v>
      </c>
      <c r="X30" s="23">
        <v>5</v>
      </c>
      <c r="Y30" s="25">
        <f t="shared" si="0"/>
        <v>100</v>
      </c>
      <c r="Z30" s="20"/>
      <c r="AA30" s="10"/>
    </row>
    <row r="31" spans="1:27" ht="18" customHeight="1" x14ac:dyDescent="0.2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ref="Y31:Y34" si="1">IF(Z31="X","",IF(D31=0,"",SUM(E31:X31)))</f>
        <v/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102" t="s">
        <v>8</v>
      </c>
      <c r="C38" s="103"/>
      <c r="D38" s="104"/>
      <c r="E38" s="6">
        <f>IF(E41=0," ",((SUM(E9:E37)/COUNT(E9:E37))*100)/E41)</f>
        <v>90.909090909090907</v>
      </c>
      <c r="F38" s="6">
        <f>IF(E42=0," ",((SUM(F9:F37)/COUNT(F9:F37))*100)/E42)</f>
        <v>77.27272727272728</v>
      </c>
      <c r="G38" s="6">
        <f>IF(E43=0," ",((SUM(G9:G37)/COUNT(G9:G37))*100)/E43)</f>
        <v>90.909090909090907</v>
      </c>
      <c r="H38" s="6">
        <f>IF(E44=0," ",((SUM(H9:H37)/COUNT(H9:H37))*100)/E44)</f>
        <v>81.818181818181813</v>
      </c>
      <c r="I38" s="6">
        <f>IF(E45=0," ",((SUM(I9:I37)/COUNT(I9:I37))*100)/E45)</f>
        <v>77.27272727272728</v>
      </c>
      <c r="J38" s="6">
        <f>IF(E46=0," ",((SUM(J9:J37)/COUNT(J9:J37))*100)/E46)</f>
        <v>95.454545454545453</v>
      </c>
      <c r="K38" s="6">
        <f>IF(E47=0," ",((SUM(K9:K37)/COUNT(K9:K37))*100)/E47)</f>
        <v>95.454545454545453</v>
      </c>
      <c r="L38" s="6">
        <f>IF(E48=0," ",((SUM(L9:L37)/COUNT(L9:L37))*100)/E48)</f>
        <v>86.36363636363636</v>
      </c>
      <c r="M38" s="6">
        <f>IF(E49=0," ",((SUM(M9:M37)/COUNT(M9:M37))*100)/E49)</f>
        <v>90.909090909090907</v>
      </c>
      <c r="N38" s="6">
        <f>IF(E50=0," ",((SUM(N9:N37)/COUNT(N9:N37))*100)/E50)</f>
        <v>81.818181818181813</v>
      </c>
      <c r="O38" s="6">
        <f>IF(E51=0," ",((SUM(O9:O37)/COUNT(O9:O37))*100)/E51)</f>
        <v>81.818181818181813</v>
      </c>
      <c r="P38" s="6">
        <f>IF(E52=0," ",((SUM(P9:P37)/COUNT(P9:P37))*100)/E52)</f>
        <v>95.454545454545453</v>
      </c>
      <c r="Q38" s="6">
        <f>IF(E53=0," ",((SUM(Q9:Q37)/COUNT(Q9:Q37))*100)/E53)</f>
        <v>86.36363636363636</v>
      </c>
      <c r="R38" s="6">
        <f>IF(E54=0," ",((SUM(R9:R37)/COUNT(R9:R37))*100)/E54)</f>
        <v>81.818181818181813</v>
      </c>
      <c r="S38" s="6">
        <f>IF(E55=0," ",((SUM(S9:S37)/COUNT(S9:S37))*100)/E55)</f>
        <v>100</v>
      </c>
      <c r="T38" s="6">
        <f>IF(E56=0," ",((SUM(T9:T37)/COUNT(T9:T37))*100)/E56)</f>
        <v>86.36363636363636</v>
      </c>
      <c r="U38" s="6">
        <f>IF(E57=0," ",((SUM(U9:U37)/COUNT(U9:U37))*100)/E57)</f>
        <v>90.909090909090907</v>
      </c>
      <c r="V38" s="6">
        <f>IF(E58=0," ",((SUM(V9:V37)/COUNT(V9:V37))*100)/E58)</f>
        <v>100</v>
      </c>
      <c r="W38" s="6">
        <f>IF(E59=0," ",((SUM(W9:W37)/COUNT(W9:W37))*100)/E59)</f>
        <v>95.454545454545453</v>
      </c>
      <c r="X38" s="7">
        <f>IF(E60=0," ",((SUM(X9:X37)/COUNT(X9:X37))*100)/E60)</f>
        <v>95.454545454545453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105" t="s">
        <v>21</v>
      </c>
      <c r="C40" s="106"/>
      <c r="D40" s="106"/>
      <c r="E40" s="12" t="s">
        <v>20</v>
      </c>
      <c r="F40" s="11"/>
      <c r="G40" s="91" t="s">
        <v>22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"/>
    </row>
    <row r="41" spans="1:27" ht="21" customHeight="1" x14ac:dyDescent="0.2">
      <c r="A41" s="10"/>
      <c r="B41" s="32">
        <v>1</v>
      </c>
      <c r="C41" s="83" t="s">
        <v>41</v>
      </c>
      <c r="D41" s="84"/>
      <c r="E41" s="20">
        <v>5</v>
      </c>
      <c r="F41" s="11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10"/>
    </row>
    <row r="42" spans="1:27" ht="21" customHeight="1" x14ac:dyDescent="0.2">
      <c r="A42" s="10"/>
      <c r="B42" s="32">
        <v>2</v>
      </c>
      <c r="C42" s="83" t="s">
        <v>41</v>
      </c>
      <c r="D42" s="84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83" t="s">
        <v>42</v>
      </c>
      <c r="D43" s="84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83" t="s">
        <v>46</v>
      </c>
      <c r="D44" s="84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83" t="s">
        <v>42</v>
      </c>
      <c r="D45" s="84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83" t="s">
        <v>43</v>
      </c>
      <c r="D46" s="84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83" t="s">
        <v>43</v>
      </c>
      <c r="D47" s="84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83" t="s">
        <v>47</v>
      </c>
      <c r="D48" s="84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83" t="s">
        <v>47</v>
      </c>
      <c r="D49" s="84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83" t="s">
        <v>48</v>
      </c>
      <c r="D50" s="84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83" t="s">
        <v>49</v>
      </c>
      <c r="D51" s="84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83" t="s">
        <v>41</v>
      </c>
      <c r="D52" s="84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83" t="s">
        <v>45</v>
      </c>
      <c r="D53" s="84"/>
      <c r="E53" s="20">
        <v>5</v>
      </c>
      <c r="F53" s="11"/>
      <c r="G53" s="39" t="s">
        <v>10</v>
      </c>
      <c r="H53" s="40"/>
      <c r="I53" s="40"/>
      <c r="J53" s="40"/>
      <c r="K53" s="40"/>
      <c r="L53" s="40"/>
      <c r="M53" s="40"/>
      <c r="N53" s="40"/>
      <c r="O53" s="40"/>
      <c r="P53" s="41"/>
      <c r="Q53" s="10"/>
      <c r="R53" s="39" t="s">
        <v>11</v>
      </c>
      <c r="S53" s="40"/>
      <c r="T53" s="40"/>
      <c r="U53" s="40"/>
      <c r="V53" s="40"/>
      <c r="W53" s="40"/>
      <c r="X53" s="40"/>
      <c r="Y53" s="40"/>
      <c r="Z53" s="41"/>
      <c r="AA53" s="10"/>
    </row>
    <row r="54" spans="1:29" ht="21" customHeight="1" x14ac:dyDescent="0.2">
      <c r="A54" s="10"/>
      <c r="B54" s="32">
        <v>14</v>
      </c>
      <c r="C54" s="83" t="s">
        <v>44</v>
      </c>
      <c r="D54" s="84"/>
      <c r="E54" s="20">
        <v>5</v>
      </c>
      <c r="F54" s="11"/>
      <c r="G54" s="42"/>
      <c r="H54" s="43"/>
      <c r="I54" s="43"/>
      <c r="J54" s="43"/>
      <c r="K54" s="43"/>
      <c r="L54" s="43"/>
      <c r="M54" s="43"/>
      <c r="N54" s="43"/>
      <c r="O54" s="43"/>
      <c r="P54" s="44"/>
      <c r="Q54" s="10"/>
      <c r="R54" s="42"/>
      <c r="S54" s="43"/>
      <c r="T54" s="43"/>
      <c r="U54" s="43"/>
      <c r="V54" s="43"/>
      <c r="W54" s="43"/>
      <c r="X54" s="43"/>
      <c r="Y54" s="43"/>
      <c r="Z54" s="44"/>
      <c r="AA54" s="10"/>
    </row>
    <row r="55" spans="1:29" ht="21" customHeight="1" x14ac:dyDescent="0.2">
      <c r="A55" s="10"/>
      <c r="B55" s="32">
        <v>15</v>
      </c>
      <c r="C55" s="83" t="s">
        <v>44</v>
      </c>
      <c r="D55" s="84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43">
        <f>COUNTIF(Y9:Y37,"&lt;=44")</f>
        <v>0</v>
      </c>
      <c r="N55" s="43"/>
      <c r="O55" s="72">
        <f>(M55)/(SUM(M55:N59))</f>
        <v>0</v>
      </c>
      <c r="P55" s="73"/>
      <c r="Q55" s="10"/>
      <c r="R55" s="47" t="s">
        <v>29</v>
      </c>
      <c r="S55" s="48"/>
      <c r="T55" s="48"/>
      <c r="U55" s="48"/>
      <c r="V55" s="48"/>
      <c r="W55" s="48"/>
      <c r="X55" s="49"/>
      <c r="Y55" s="31">
        <f>MAX(Y9:Y37)</f>
        <v>100</v>
      </c>
      <c r="Z55" s="26">
        <f>MIN(Y9:Y37)</f>
        <v>65</v>
      </c>
      <c r="AA55" s="10"/>
    </row>
    <row r="56" spans="1:29" ht="21" customHeight="1" x14ac:dyDescent="0.2">
      <c r="A56" s="10"/>
      <c r="B56" s="32">
        <v>16</v>
      </c>
      <c r="C56" s="83" t="s">
        <v>44</v>
      </c>
      <c r="D56" s="84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80">
        <f>COUNTIF(Y9:Y37,"&lt;=54")-M55</f>
        <v>0</v>
      </c>
      <c r="N56" s="43"/>
      <c r="O56" s="72">
        <f>(M56)/(SUM(M55:N59))</f>
        <v>0</v>
      </c>
      <c r="P56" s="73"/>
      <c r="Q56" s="10"/>
      <c r="R56" s="45" t="s">
        <v>25</v>
      </c>
      <c r="S56" s="46"/>
      <c r="T56" s="46"/>
      <c r="U56" s="46"/>
      <c r="V56" s="46"/>
      <c r="W56" s="46"/>
      <c r="X56" s="46"/>
      <c r="Y56" s="50">
        <f>AVERAGE(Y9:Y37)</f>
        <v>89.090909090909093</v>
      </c>
      <c r="Z56" s="51"/>
      <c r="AA56" s="10"/>
    </row>
    <row r="57" spans="1:29" ht="21" customHeight="1" x14ac:dyDescent="0.2">
      <c r="A57" s="10"/>
      <c r="B57" s="32">
        <v>17</v>
      </c>
      <c r="C57" s="83" t="s">
        <v>44</v>
      </c>
      <c r="D57" s="84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80">
        <f>COUNTIF(Y9:Y37,"&lt;=69")-M56-M55</f>
        <v>1</v>
      </c>
      <c r="N57" s="43"/>
      <c r="O57" s="72">
        <f>(M57)/(SUM(M55:N59))</f>
        <v>4.5454545454545456E-2</v>
      </c>
      <c r="P57" s="73"/>
      <c r="Q57" s="10"/>
      <c r="R57" s="61" t="s">
        <v>28</v>
      </c>
      <c r="S57" s="62"/>
      <c r="T57" s="62"/>
      <c r="U57" s="62"/>
      <c r="V57" s="62"/>
      <c r="W57" s="62"/>
      <c r="X57" s="63"/>
      <c r="Y57" s="67">
        <f>(M60)/(SUM(M60:N61))</f>
        <v>1</v>
      </c>
      <c r="Z57" s="68"/>
      <c r="AA57" s="10"/>
    </row>
    <row r="58" spans="1:29" ht="21" customHeight="1" x14ac:dyDescent="0.2">
      <c r="A58" s="10"/>
      <c r="B58" s="32">
        <v>18</v>
      </c>
      <c r="C58" s="83" t="s">
        <v>50</v>
      </c>
      <c r="D58" s="84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80">
        <f>COUNTIF(Y9:Y37,"&lt;=84")-M57-M56-M55</f>
        <v>5</v>
      </c>
      <c r="N58" s="43"/>
      <c r="O58" s="72">
        <f>(M58)/(SUM(M55:N59))</f>
        <v>0.22727272727272727</v>
      </c>
      <c r="P58" s="73"/>
      <c r="Q58" s="10"/>
      <c r="R58" s="64"/>
      <c r="S58" s="65"/>
      <c r="T58" s="65"/>
      <c r="U58" s="65"/>
      <c r="V58" s="65"/>
      <c r="W58" s="65"/>
      <c r="X58" s="66"/>
      <c r="Y58" s="69"/>
      <c r="Z58" s="70"/>
      <c r="AA58" s="10"/>
    </row>
    <row r="59" spans="1:29" ht="21" customHeight="1" x14ac:dyDescent="0.2">
      <c r="A59" s="10"/>
      <c r="B59" s="32">
        <v>19</v>
      </c>
      <c r="C59" s="83" t="s">
        <v>51</v>
      </c>
      <c r="D59" s="84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80">
        <f>COUNTIF(Y9:Y37,"&lt;=100")-M58-M57-M56-M55</f>
        <v>16</v>
      </c>
      <c r="N59" s="43"/>
      <c r="O59" s="72">
        <f>(M59)/(SUM(M55:N59))</f>
        <v>0.72727272727272729</v>
      </c>
      <c r="P59" s="73"/>
      <c r="Q59" s="10"/>
      <c r="R59" s="52" t="s">
        <v>36</v>
      </c>
      <c r="S59" s="53"/>
      <c r="T59" s="53"/>
      <c r="U59" s="53"/>
      <c r="V59" s="53"/>
      <c r="W59" s="53"/>
      <c r="X59" s="53"/>
      <c r="Y59" s="53"/>
      <c r="Z59" s="54"/>
      <c r="AA59" s="10"/>
    </row>
    <row r="60" spans="1:29" ht="21" customHeight="1" thickBot="1" x14ac:dyDescent="0.25">
      <c r="A60" s="10"/>
      <c r="B60" s="29">
        <v>20</v>
      </c>
      <c r="C60" s="83" t="s">
        <v>52</v>
      </c>
      <c r="D60" s="84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22</v>
      </c>
      <c r="N60" s="82"/>
      <c r="O60" s="72">
        <f>SUM(O56:P59)</f>
        <v>1</v>
      </c>
      <c r="P60" s="73"/>
      <c r="Q60" s="10"/>
      <c r="R60" s="55"/>
      <c r="S60" s="56"/>
      <c r="T60" s="56"/>
      <c r="U60" s="56"/>
      <c r="V60" s="56"/>
      <c r="W60" s="56"/>
      <c r="X60" s="56"/>
      <c r="Y60" s="56"/>
      <c r="Z60" s="57"/>
      <c r="AA60" s="10"/>
    </row>
    <row r="61" spans="1:29" ht="21" customHeight="1" thickTop="1" thickBot="1" x14ac:dyDescent="0.25">
      <c r="A61" s="10"/>
      <c r="B61" s="11"/>
      <c r="C61" s="85" t="s">
        <v>9</v>
      </c>
      <c r="D61" s="86"/>
      <c r="E61" s="16"/>
      <c r="F61" s="11"/>
      <c r="G61" s="78" t="s">
        <v>27</v>
      </c>
      <c r="H61" s="79"/>
      <c r="I61" s="79"/>
      <c r="J61" s="79"/>
      <c r="K61" s="79"/>
      <c r="L61" s="79"/>
      <c r="M61" s="71">
        <f>M55</f>
        <v>0</v>
      </c>
      <c r="N61" s="71"/>
      <c r="O61" s="76">
        <f>O55</f>
        <v>0</v>
      </c>
      <c r="P61" s="77"/>
      <c r="Q61" s="10"/>
      <c r="R61" s="58"/>
      <c r="S61" s="59"/>
      <c r="T61" s="59"/>
      <c r="U61" s="59"/>
      <c r="V61" s="59"/>
      <c r="W61" s="59"/>
      <c r="X61" s="59"/>
      <c r="Y61" s="59"/>
      <c r="Z61" s="60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2022-05-31T14:08:07Z</dcterms:modified>
  <cp:category>dersimiz.com</cp:category>
</cp:coreProperties>
</file>