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<sst xmlns="http://schemas.openxmlformats.org/spreadsheetml/2006/main" count="85" uniqueCount="77">
  <si>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</si>
  <si>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</si>
  <si>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</si>
  <si>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</si>
  <si>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</si>
  <si>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</si>
  <si>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</si>
  <si>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</si>
  <si>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</si>
  <si>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</si>
  <si>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</si>
  <si>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</si>
  <si>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</si>
  <si>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</si>
  <si>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</si>
  <si>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</si>
  <si>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</si>
  <si>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</si>
  <si>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</si>
  <si>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</si>
  <si>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</si>
  <si>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</si>
  <si>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</si>
  <si>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</si>
  <si>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</si>
  <si>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</si>
  <si>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</si>
  <si>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</si>
  <si>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</si>
  <si>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</si>
  <si>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</si>
  <si>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</si>
  <si>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</si>
  <si>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: 2021/2022</t>
  </si>
  <si>
    <t>ZEKİ DOĞAN</t>
  </si>
  <si>
    <t>ZEKİ DOĞAN SOSYAL BİLGİLER ÖĞRETMENİ</t>
  </si>
  <si>
    <t>: POZANTI ATATÜRK ORTAOKULU</t>
  </si>
  <si>
    <t>: 2</t>
  </si>
  <si>
    <t>SOSYAL BİLGİLER 7</t>
  </si>
  <si>
    <t>SB.7.4.1. Bilginin korunması, yaygınlaştırılması ve aktarılmasında değişim ve sürekliliği inceler.</t>
  </si>
  <si>
    <t>SB.7.4.4. Özgür düşüncenin bilimsel gelişmelere katkısını değerlendirir.</t>
  </si>
  <si>
    <t>SB.7.5.1. Üretimde ve yönetimde toprağın önemini geçmişten ve günümüzden örneklerle açıklar.</t>
  </si>
  <si>
    <t>HASAN H. KOCA</t>
  </si>
  <si>
    <t>AHMET ÖRS</t>
  </si>
  <si>
    <t>EMİNE DOĞAN</t>
  </si>
  <si>
    <t>ELÇİN BOZDAĞ</t>
  </si>
  <si>
    <t>ORHAN DEMİRDEL</t>
  </si>
  <si>
    <t>FATMA Y.ÇEVİK</t>
  </si>
  <si>
    <t>GÖKHAN TANIR</t>
  </si>
  <si>
    <t>İLAYDA GÜNGÖR</t>
  </si>
  <si>
    <t>KAZIM F.ÖZKAN</t>
  </si>
  <si>
    <t>HAY.NİSA AYDIN</t>
  </si>
  <si>
    <t>M. PETEK ÖRS</t>
  </si>
  <si>
    <t>M. AKİF GÜNEŞ</t>
  </si>
  <si>
    <t>MEHMET GÜNGÖR</t>
  </si>
  <si>
    <t>MERYEM AYDIN</t>
  </si>
  <si>
    <t>METEHAN PARLAK</t>
  </si>
  <si>
    <t>OSMAN ÇEVLİK</t>
  </si>
  <si>
    <t>RABİA KESKİN</t>
  </si>
  <si>
    <t>TUĞÇE ÖZCAN</t>
  </si>
  <si>
    <t>VEDAT E. YEDİAY</t>
  </si>
  <si>
    <t>ZEYNEP ERDOĞAN</t>
  </si>
  <si>
    <t>HATİCE SARIAYVA</t>
  </si>
  <si>
    <t>MUSTAFA ÖRS</t>
  </si>
  <si>
    <t>BERAT CAN KESKİN</t>
  </si>
  <si>
    <t>7-B  SINIFI  SOSYAL BİLGİLER DYK DEĞERLENDİRME SINAVI BAŞARI ANALİZİ</t>
  </si>
  <si>
    <t>: 7/B</t>
  </si>
  <si>
    <t>: 6</t>
  </si>
  <si>
    <t>SB.7.3.1. Örnek incelemeler yoluyla geçmişten günümüze, yerleşmeyi etkileyen faktörler hakkında çıkarımlarda bulunur.</t>
  </si>
  <si>
    <t>SB.7.3.3. Örnek incelemeler yoluyla göçün neden ve sonuçlarını tartışır.</t>
  </si>
  <si>
    <t>SB.7.3.4. Temel haklardan yerleşme ve seyahat özgürlüğünün kısıtlanması halinde ortaya çıkacak olumsuz durumlara örnekler gösterir.</t>
  </si>
  <si>
    <t>SB.7.4.2. Türk-İslam medeniyetinde yetişen bilginlerin bilimsel gelişme sürecine katkılarını tartışır.</t>
  </si>
  <si>
    <t>SB.7.5.3. Kurumların ve sivil toplum kuruluşlarının çalışmalarına ve sosyal yaşamdaki rollerine örnekler verir.</t>
  </si>
  <si>
    <t>SB.7.5.4. Tarih boyunca Türklerde meslek edindirme ve meslek etiği kazandırmada rol oynayan kurumları tanır.</t>
  </si>
  <si>
    <t>SB.7.5.6. Dijital teknolojilerin üretim, dağıtım ve tüketim ağında meydana getirdiği değişimleri analiz eder.</t>
  </si>
  <si>
    <t>SB.7.5.5. Dünyadaki gelişmelere bağlı olarak  mesleki tercihlerine yönelik planlama yapar.</t>
  </si>
  <si>
    <t>SB.7.6.1. Demokrasinin ortaya çıkışını, gelişim evrelerini ve günümüzde ifade ettiği anlamları açıklar.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</si>
</sst>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0" fillId="0" borderId="0" xfId="0" applyProtection="1"/>
    <xf numFmtId="0" fontId="1" fillId="0" borderId="0" xfId="0" applyFont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 indent="1"/>
      <protection locked="0"/>
    </xf>
    <xf numFmtId="1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 wrapText="1"/>
      <protection locked="0"/>
    </xf>
    <xf numFmtId="0" fontId="10" fillId="5" borderId="1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vertical="center"/>
    </xf>
    <xf numFmtId="0" fontId="9" fillId="3" borderId="19" xfId="0" applyFont="1" applyFill="1" applyBorder="1" applyAlignment="1" applyProtection="1">
      <alignment horizontal="left" vertical="center" wrapText="1"/>
      <protection locked="0"/>
    </xf>
    <xf numFmtId="0" fontId="9" fillId="3" borderId="20" xfId="0" applyFont="1" applyFill="1" applyBorder="1" applyAlignment="1" applyProtection="1">
      <alignment horizontal="left" vertical="center" wrapText="1"/>
      <protection locked="0"/>
    </xf>
    <xf numFmtId="14" fontId="7" fillId="4" borderId="0" xfId="0" applyNumberFormat="1" applyFont="1" applyFill="1" applyAlignment="1" applyProtection="1">
      <alignment horizontal="left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4" borderId="34" xfId="0" applyNumberFormat="1" applyFont="1" applyFill="1" applyBorder="1" applyAlignment="1" applyProtection="1">
      <alignment horizontal="center" wrapText="1"/>
      <protection locked="0"/>
    </xf>
    <xf numFmtId="1" fontId="1" fillId="4" borderId="35" xfId="0" applyNumberFormat="1" applyFont="1" applyFill="1" applyBorder="1" applyAlignment="1" applyProtection="1">
      <alignment horizontal="center" wrapText="1"/>
      <protection locked="0"/>
    </xf>
    <xf numFmtId="1" fontId="1" fillId="4" borderId="36" xfId="0" applyNumberFormat="1" applyFont="1" applyFill="1" applyBorder="1" applyAlignment="1" applyProtection="1">
      <alignment horizontal="center" wrapText="1"/>
      <protection locked="0"/>
    </xf>
    <xf numFmtId="1" fontId="1" fillId="4" borderId="9" xfId="0" applyNumberFormat="1" applyFont="1" applyFill="1" applyBorder="1" applyAlignment="1" applyProtection="1">
      <alignment horizontal="center" wrapText="1"/>
      <protection locked="0"/>
    </xf>
    <xf numFmtId="1" fontId="1" fillId="4" borderId="0" xfId="0" applyNumberFormat="1" applyFont="1" applyFill="1" applyBorder="1" applyAlignment="1" applyProtection="1">
      <alignment horizontal="center" wrapText="1"/>
      <protection locked="0"/>
    </xf>
    <xf numFmtId="1" fontId="1" fillId="4" borderId="10" xfId="0" applyNumberFormat="1" applyFont="1" applyFill="1" applyBorder="1" applyAlignment="1" applyProtection="1">
      <alignment horizontal="center" wrapText="1"/>
      <protection locked="0"/>
    </xf>
    <xf numFmtId="1" fontId="1" fillId="4" borderId="12" xfId="0" applyNumberFormat="1" applyFont="1" applyFill="1" applyBorder="1" applyAlignment="1" applyProtection="1">
      <alignment horizontal="center" wrapText="1"/>
      <protection locked="0"/>
    </xf>
    <xf numFmtId="1" fontId="1" fillId="4" borderId="13" xfId="0" applyNumberFormat="1" applyFont="1" applyFill="1" applyBorder="1" applyAlignment="1" applyProtection="1">
      <alignment horizontal="center" wrapText="1"/>
      <protection locked="0"/>
    </xf>
    <xf numFmtId="1" fontId="1" fillId="4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82.608695652173907</c:v>
                </c:pt>
                <c:pt idx="1">
                  <c:v>78.260869565217391</c:v>
                </c:pt>
                <c:pt idx="2">
                  <c:v>95.65217391304347</c:v>
                </c:pt>
                <c:pt idx="3">
                  <c:v>65.217391304347828</c:v>
                </c:pt>
                <c:pt idx="4">
                  <c:v>86.956521739130423</c:v>
                </c:pt>
                <c:pt idx="5">
                  <c:v>82.608695652173907</c:v>
                </c:pt>
                <c:pt idx="6">
                  <c:v>82.608695652173907</c:v>
                </c:pt>
                <c:pt idx="7">
                  <c:v>73.913043478260875</c:v>
                </c:pt>
                <c:pt idx="8">
                  <c:v>91.304347826086953</c:v>
                </c:pt>
                <c:pt idx="9">
                  <c:v>65.217391304347828</c:v>
                </c:pt>
                <c:pt idx="10">
                  <c:v>82.608695652173907</c:v>
                </c:pt>
                <c:pt idx="11">
                  <c:v>78.260869565217391</c:v>
                </c:pt>
                <c:pt idx="12">
                  <c:v>69.565217391304344</c:v>
                </c:pt>
                <c:pt idx="13">
                  <c:v>82.608695652173907</c:v>
                </c:pt>
                <c:pt idx="14">
                  <c:v>73.913043478260875</c:v>
                </c:pt>
                <c:pt idx="15">
                  <c:v>73.913043478260875</c:v>
                </c:pt>
                <c:pt idx="16">
                  <c:v>82.608695652173907</c:v>
                </c:pt>
                <c:pt idx="17">
                  <c:v>78.260869565217391</c:v>
                </c:pt>
                <c:pt idx="18">
                  <c:v>100</c:v>
                </c:pt>
                <c:pt idx="19">
                  <c:v>91.304347826086953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690752"/>
        <c:axId val="79573760"/>
      </c:barChart>
      <c:catAx>
        <c:axId val="796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957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57376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9690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NAV%20ANALIZLERI/Rar$DIa0.625/E&#287;itim%20-%20&#214;&#287;retim/Okul%20Belgeleri/2010%20-%202011/&#304;skilip%20Anadolu%20Lisesi/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Q29" sqref="Q29"/>
    </sheetView>
  </sheetViews>
  <sheetFormatPr defaultRowHeight="12.75" x14ac:dyDescent="0.2"/>
  <cols>
    <col min="1" max="1" width="2.5703125" customWidth="1"/>
    <col min="2" max="2" width="5.5703125" customWidth="1"/>
    <col min="3" max="3" width="6.7109375" customWidth="1"/>
    <col min="4" max="4" width="32.7109375" customWidth="1"/>
    <col min="5" max="24" width="4.7109375" customWidth="1"/>
    <col min="25" max="25" width="7.28515625" customWidth="1"/>
    <col min="26" max="26" width="4.7109375" customWidth="1"/>
  </cols>
  <sheetData>
    <row r="1" spans="1:27" ht="21" customHeight="1" x14ac:dyDescent="0.2">
      <c r="A1" s="10"/>
      <c r="B1" s="61" t="s">
        <v>65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10"/>
    </row>
    <row r="2" spans="1:27" ht="15" customHeight="1" x14ac:dyDescent="0.2">
      <c r="A2" s="10"/>
      <c r="B2" s="57" t="s">
        <v>12</v>
      </c>
      <c r="C2" s="57"/>
      <c r="D2" s="33" t="s">
        <v>36</v>
      </c>
      <c r="E2" s="27"/>
      <c r="F2" s="57" t="s">
        <v>16</v>
      </c>
      <c r="G2" s="57"/>
      <c r="H2" s="57"/>
      <c r="I2" s="57"/>
      <c r="J2" s="42" t="s">
        <v>66</v>
      </c>
      <c r="K2" s="42"/>
      <c r="L2" s="42"/>
      <c r="M2" s="42"/>
      <c r="N2" s="42"/>
      <c r="O2" s="42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0"/>
    </row>
    <row r="3" spans="1:27" ht="15" customHeight="1" x14ac:dyDescent="0.2">
      <c r="A3" s="10"/>
      <c r="B3" s="57" t="s">
        <v>13</v>
      </c>
      <c r="C3" s="57"/>
      <c r="D3" s="24" t="s">
        <v>33</v>
      </c>
      <c r="E3" s="27"/>
      <c r="F3" s="57" t="s">
        <v>17</v>
      </c>
      <c r="G3" s="57"/>
      <c r="H3" s="57"/>
      <c r="I3" s="57"/>
      <c r="J3" s="42" t="s">
        <v>67</v>
      </c>
      <c r="K3" s="42"/>
      <c r="L3" s="42"/>
      <c r="M3" s="42"/>
      <c r="N3" s="42"/>
      <c r="O3" s="42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0"/>
    </row>
    <row r="4" spans="1:27" ht="15" customHeight="1" x14ac:dyDescent="0.2">
      <c r="A4" s="10"/>
      <c r="B4" s="57" t="s">
        <v>14</v>
      </c>
      <c r="C4" s="57"/>
      <c r="D4" s="24" t="s">
        <v>37</v>
      </c>
      <c r="E4" s="27"/>
      <c r="F4" s="57" t="s">
        <v>18</v>
      </c>
      <c r="G4" s="57"/>
      <c r="H4" s="57"/>
      <c r="I4" s="57"/>
      <c r="J4" s="42" t="s">
        <v>34</v>
      </c>
      <c r="K4" s="42"/>
      <c r="L4" s="42"/>
      <c r="M4" s="42"/>
      <c r="N4" s="42"/>
      <c r="O4" s="42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"/>
    </row>
    <row r="5" spans="1:27" ht="15" customHeight="1" x14ac:dyDescent="0.2">
      <c r="A5" s="10"/>
      <c r="B5" s="57" t="s">
        <v>15</v>
      </c>
      <c r="C5" s="57"/>
      <c r="D5" s="33" t="s">
        <v>38</v>
      </c>
      <c r="E5" s="27"/>
      <c r="F5" s="57" t="s">
        <v>19</v>
      </c>
      <c r="G5" s="57"/>
      <c r="H5" s="57"/>
      <c r="I5" s="57"/>
      <c r="J5" s="41">
        <v>44680</v>
      </c>
      <c r="K5" s="42"/>
      <c r="L5" s="42"/>
      <c r="M5" s="42"/>
      <c r="N5" s="42"/>
      <c r="O5" s="42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0"/>
    </row>
    <row r="6" spans="1:27" ht="7.5" customHeight="1" thickBo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0"/>
    </row>
    <row r="7" spans="1:27" ht="24.95" customHeight="1" thickTop="1" x14ac:dyDescent="0.2">
      <c r="A7" s="10"/>
      <c r="B7" s="60" t="s">
        <v>0</v>
      </c>
      <c r="C7" s="50"/>
      <c r="D7" s="51"/>
      <c r="E7" s="49" t="s">
        <v>1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1"/>
      <c r="Y7" s="28" t="s">
        <v>2</v>
      </c>
      <c r="Z7" s="52" t="s">
        <v>3</v>
      </c>
      <c r="AA7" s="10"/>
    </row>
    <row r="8" spans="1:27" ht="24.95" customHeight="1" x14ac:dyDescent="0.2">
      <c r="A8" s="10"/>
      <c r="B8" s="1" t="s">
        <v>4</v>
      </c>
      <c r="C8" s="2" t="s">
        <v>5</v>
      </c>
      <c r="D8" s="2" t="s">
        <v>6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4" t="s">
        <v>7</v>
      </c>
      <c r="Z8" s="53"/>
      <c r="AA8" s="10"/>
    </row>
    <row r="9" spans="1:27" ht="18" customHeight="1" x14ac:dyDescent="0.2">
      <c r="A9" s="10"/>
      <c r="B9" s="5">
        <v>1</v>
      </c>
      <c r="C9" s="36">
        <v>6</v>
      </c>
      <c r="D9" s="34" t="s">
        <v>42</v>
      </c>
      <c r="E9" s="23">
        <v>5</v>
      </c>
      <c r="F9" s="23">
        <v>5</v>
      </c>
      <c r="G9" s="23">
        <v>5</v>
      </c>
      <c r="H9" s="23">
        <v>5</v>
      </c>
      <c r="I9" s="23">
        <v>0</v>
      </c>
      <c r="J9" s="23">
        <v>5</v>
      </c>
      <c r="K9" s="23">
        <v>0</v>
      </c>
      <c r="L9" s="23">
        <v>0</v>
      </c>
      <c r="M9" s="23">
        <v>5</v>
      </c>
      <c r="N9" s="23">
        <v>5</v>
      </c>
      <c r="O9" s="23">
        <v>5</v>
      </c>
      <c r="P9" s="23">
        <v>5</v>
      </c>
      <c r="Q9" s="23">
        <v>5</v>
      </c>
      <c r="R9" s="23">
        <v>5</v>
      </c>
      <c r="S9" s="23">
        <v>0</v>
      </c>
      <c r="T9" s="23">
        <v>5</v>
      </c>
      <c r="U9" s="23">
        <v>5</v>
      </c>
      <c r="V9" s="23">
        <v>5</v>
      </c>
      <c r="W9" s="23">
        <v>5</v>
      </c>
      <c r="X9" s="23">
        <v>5</v>
      </c>
      <c r="Y9" s="25">
        <f t="shared" ref="Y9:Y37" si="0">IF(Z9="X","",IF(D9=0,"",SUM(E9:X9)))</f>
        <v>80</v>
      </c>
      <c r="Z9" s="20"/>
      <c r="AA9" s="10"/>
    </row>
    <row r="10" spans="1:27" ht="18" customHeight="1" x14ac:dyDescent="0.2">
      <c r="A10" s="10"/>
      <c r="B10" s="5">
        <v>2</v>
      </c>
      <c r="C10" s="36">
        <v>18</v>
      </c>
      <c r="D10" s="35" t="s">
        <v>43</v>
      </c>
      <c r="E10" s="23">
        <v>5</v>
      </c>
      <c r="F10" s="23">
        <v>5</v>
      </c>
      <c r="G10" s="23">
        <v>5</v>
      </c>
      <c r="H10" s="23">
        <v>5</v>
      </c>
      <c r="I10" s="23">
        <v>5</v>
      </c>
      <c r="J10" s="23">
        <v>0</v>
      </c>
      <c r="K10" s="23">
        <v>5</v>
      </c>
      <c r="L10" s="23">
        <v>5</v>
      </c>
      <c r="M10" s="23">
        <v>5</v>
      </c>
      <c r="N10" s="23">
        <v>0</v>
      </c>
      <c r="O10" s="23">
        <v>5</v>
      </c>
      <c r="P10" s="23">
        <v>5</v>
      </c>
      <c r="Q10" s="23">
        <v>5</v>
      </c>
      <c r="R10" s="23">
        <v>5</v>
      </c>
      <c r="S10" s="23">
        <v>0</v>
      </c>
      <c r="T10" s="23">
        <v>5</v>
      </c>
      <c r="U10" s="23">
        <v>5</v>
      </c>
      <c r="V10" s="23">
        <v>5</v>
      </c>
      <c r="W10" s="23">
        <v>5</v>
      </c>
      <c r="X10" s="23">
        <v>5</v>
      </c>
      <c r="Y10" s="25">
        <f t="shared" si="0"/>
        <v>85</v>
      </c>
      <c r="Z10" s="20"/>
      <c r="AA10" s="10"/>
    </row>
    <row r="11" spans="1:27" ht="18" customHeight="1" x14ac:dyDescent="0.2">
      <c r="A11" s="10"/>
      <c r="B11" s="5">
        <v>3</v>
      </c>
      <c r="C11" s="36">
        <v>126</v>
      </c>
      <c r="D11" s="35" t="s">
        <v>44</v>
      </c>
      <c r="E11" s="23">
        <v>5</v>
      </c>
      <c r="F11" s="23">
        <v>5</v>
      </c>
      <c r="G11" s="23">
        <v>5</v>
      </c>
      <c r="H11" s="23">
        <v>5</v>
      </c>
      <c r="I11" s="23">
        <v>5</v>
      </c>
      <c r="J11" s="23">
        <v>5</v>
      </c>
      <c r="K11" s="23">
        <v>5</v>
      </c>
      <c r="L11" s="23">
        <v>5</v>
      </c>
      <c r="M11" s="23">
        <v>5</v>
      </c>
      <c r="N11" s="23">
        <v>5</v>
      </c>
      <c r="O11" s="23">
        <v>5</v>
      </c>
      <c r="P11" s="23">
        <v>5</v>
      </c>
      <c r="Q11" s="23">
        <v>5</v>
      </c>
      <c r="R11" s="23">
        <v>0</v>
      </c>
      <c r="S11" s="23">
        <v>5</v>
      </c>
      <c r="T11" s="23">
        <v>0</v>
      </c>
      <c r="U11" s="23">
        <v>5</v>
      </c>
      <c r="V11" s="23">
        <v>5</v>
      </c>
      <c r="W11" s="23">
        <v>5</v>
      </c>
      <c r="X11" s="23">
        <v>5</v>
      </c>
      <c r="Y11" s="25">
        <f t="shared" si="0"/>
        <v>90</v>
      </c>
      <c r="Z11" s="20"/>
      <c r="AA11" s="10"/>
    </row>
    <row r="12" spans="1:27" ht="18" customHeight="1" x14ac:dyDescent="0.2">
      <c r="A12" s="10"/>
      <c r="B12" s="5">
        <v>4</v>
      </c>
      <c r="C12" s="36">
        <v>144</v>
      </c>
      <c r="D12" s="37" t="s">
        <v>45</v>
      </c>
      <c r="E12" s="23">
        <v>5</v>
      </c>
      <c r="F12" s="23">
        <v>5</v>
      </c>
      <c r="G12" s="23">
        <v>5</v>
      </c>
      <c r="H12" s="23">
        <v>5</v>
      </c>
      <c r="I12" s="23">
        <v>0</v>
      </c>
      <c r="J12" s="23">
        <v>5</v>
      </c>
      <c r="K12" s="23">
        <v>5</v>
      </c>
      <c r="L12" s="23">
        <v>5</v>
      </c>
      <c r="M12" s="23">
        <v>5</v>
      </c>
      <c r="N12" s="23">
        <v>5</v>
      </c>
      <c r="O12" s="23">
        <v>5</v>
      </c>
      <c r="P12" s="23">
        <v>5</v>
      </c>
      <c r="Q12" s="23">
        <v>0</v>
      </c>
      <c r="R12" s="23">
        <v>5</v>
      </c>
      <c r="S12" s="23">
        <v>5</v>
      </c>
      <c r="T12" s="23">
        <v>5</v>
      </c>
      <c r="U12" s="23">
        <v>0</v>
      </c>
      <c r="V12" s="23">
        <v>5</v>
      </c>
      <c r="W12" s="23">
        <v>5</v>
      </c>
      <c r="X12" s="23">
        <v>5</v>
      </c>
      <c r="Y12" s="25">
        <f t="shared" si="0"/>
        <v>85</v>
      </c>
      <c r="Z12" s="20"/>
      <c r="AA12" s="10"/>
    </row>
    <row r="13" spans="1:27" ht="18" customHeight="1" x14ac:dyDescent="0.2">
      <c r="A13" s="10"/>
      <c r="B13" s="5">
        <v>5</v>
      </c>
      <c r="C13" s="36">
        <v>162</v>
      </c>
      <c r="D13" s="37" t="s">
        <v>46</v>
      </c>
      <c r="E13" s="23">
        <v>5</v>
      </c>
      <c r="F13" s="23">
        <v>5</v>
      </c>
      <c r="G13" s="23">
        <v>0</v>
      </c>
      <c r="H13" s="23">
        <v>5</v>
      </c>
      <c r="I13" s="23">
        <v>5</v>
      </c>
      <c r="J13" s="23">
        <v>5</v>
      </c>
      <c r="K13" s="23">
        <v>0</v>
      </c>
      <c r="L13" s="23">
        <v>5</v>
      </c>
      <c r="M13" s="23">
        <v>5</v>
      </c>
      <c r="N13" s="23">
        <v>5</v>
      </c>
      <c r="O13" s="23">
        <v>5</v>
      </c>
      <c r="P13" s="23">
        <v>5</v>
      </c>
      <c r="Q13" s="23">
        <v>5</v>
      </c>
      <c r="R13" s="23">
        <v>5</v>
      </c>
      <c r="S13" s="23">
        <v>5</v>
      </c>
      <c r="T13" s="23">
        <v>5</v>
      </c>
      <c r="U13" s="23">
        <v>5</v>
      </c>
      <c r="V13" s="23">
        <v>5</v>
      </c>
      <c r="W13" s="23">
        <v>5</v>
      </c>
      <c r="X13" s="23">
        <v>5</v>
      </c>
      <c r="Y13" s="25">
        <f t="shared" si="0"/>
        <v>90</v>
      </c>
      <c r="Z13" s="20"/>
      <c r="AA13" s="10"/>
    </row>
    <row r="14" spans="1:27" ht="18" customHeight="1" x14ac:dyDescent="0.2">
      <c r="A14" s="10"/>
      <c r="B14" s="5">
        <v>6</v>
      </c>
      <c r="C14" s="36">
        <v>164</v>
      </c>
      <c r="D14" s="37" t="s">
        <v>47</v>
      </c>
      <c r="E14" s="23">
        <v>5</v>
      </c>
      <c r="F14" s="23">
        <v>5</v>
      </c>
      <c r="G14" s="23">
        <v>5</v>
      </c>
      <c r="H14" s="23">
        <v>5</v>
      </c>
      <c r="I14" s="23">
        <v>5</v>
      </c>
      <c r="J14" s="23">
        <v>5</v>
      </c>
      <c r="K14" s="23">
        <v>5</v>
      </c>
      <c r="L14" s="23">
        <v>5</v>
      </c>
      <c r="M14" s="23">
        <v>5</v>
      </c>
      <c r="N14" s="23">
        <v>5</v>
      </c>
      <c r="O14" s="23">
        <v>5</v>
      </c>
      <c r="P14" s="23">
        <v>5</v>
      </c>
      <c r="Q14" s="23">
        <v>5</v>
      </c>
      <c r="R14" s="23">
        <v>5</v>
      </c>
      <c r="S14" s="23">
        <v>5</v>
      </c>
      <c r="T14" s="23">
        <v>5</v>
      </c>
      <c r="U14" s="23">
        <v>5</v>
      </c>
      <c r="V14" s="23">
        <v>5</v>
      </c>
      <c r="W14" s="23">
        <v>5</v>
      </c>
      <c r="X14" s="23">
        <v>5</v>
      </c>
      <c r="Y14" s="25">
        <f t="shared" si="0"/>
        <v>100</v>
      </c>
      <c r="Z14" s="20"/>
      <c r="AA14" s="10"/>
    </row>
    <row r="15" spans="1:27" ht="18" customHeight="1" x14ac:dyDescent="0.2">
      <c r="A15" s="10"/>
      <c r="B15" s="5">
        <v>7</v>
      </c>
      <c r="C15" s="36">
        <v>167</v>
      </c>
      <c r="D15" s="37" t="s">
        <v>48</v>
      </c>
      <c r="E15" s="23">
        <v>5</v>
      </c>
      <c r="F15" s="23">
        <v>5</v>
      </c>
      <c r="G15" s="23">
        <v>5</v>
      </c>
      <c r="H15" s="23">
        <v>0</v>
      </c>
      <c r="I15" s="23">
        <v>5</v>
      </c>
      <c r="J15" s="23">
        <v>5</v>
      </c>
      <c r="K15" s="23">
        <v>5</v>
      </c>
      <c r="L15" s="23">
        <v>5</v>
      </c>
      <c r="M15" s="23">
        <v>5</v>
      </c>
      <c r="N15" s="23">
        <v>5</v>
      </c>
      <c r="O15" s="23">
        <v>5</v>
      </c>
      <c r="P15" s="23">
        <v>5</v>
      </c>
      <c r="Q15" s="23">
        <v>5</v>
      </c>
      <c r="R15" s="23">
        <v>5</v>
      </c>
      <c r="S15" s="23">
        <v>5</v>
      </c>
      <c r="T15" s="23">
        <v>5</v>
      </c>
      <c r="U15" s="23">
        <v>5</v>
      </c>
      <c r="V15" s="23">
        <v>5</v>
      </c>
      <c r="W15" s="23">
        <v>5</v>
      </c>
      <c r="X15" s="23">
        <v>5</v>
      </c>
      <c r="Y15" s="25">
        <f t="shared" si="0"/>
        <v>95</v>
      </c>
      <c r="Z15" s="20"/>
      <c r="AA15" s="10"/>
    </row>
    <row r="16" spans="1:27" ht="18" customHeight="1" x14ac:dyDescent="0.2">
      <c r="A16" s="10"/>
      <c r="B16" s="5">
        <v>8</v>
      </c>
      <c r="C16" s="36">
        <v>173</v>
      </c>
      <c r="D16" s="37" t="s">
        <v>49</v>
      </c>
      <c r="E16" s="23">
        <v>5</v>
      </c>
      <c r="F16" s="23">
        <v>0</v>
      </c>
      <c r="G16" s="23">
        <v>5</v>
      </c>
      <c r="H16" s="23">
        <v>0</v>
      </c>
      <c r="I16" s="23">
        <v>5</v>
      </c>
      <c r="J16" s="23">
        <v>5</v>
      </c>
      <c r="K16" s="23">
        <v>5</v>
      </c>
      <c r="L16" s="23">
        <v>5</v>
      </c>
      <c r="M16" s="23">
        <v>0</v>
      </c>
      <c r="N16" s="23">
        <v>0</v>
      </c>
      <c r="O16" s="23">
        <v>5</v>
      </c>
      <c r="P16" s="23">
        <v>5</v>
      </c>
      <c r="Q16" s="23">
        <v>5</v>
      </c>
      <c r="R16" s="23">
        <v>5</v>
      </c>
      <c r="S16" s="23">
        <v>0</v>
      </c>
      <c r="T16" s="23">
        <v>0</v>
      </c>
      <c r="U16" s="23">
        <v>5</v>
      </c>
      <c r="V16" s="23">
        <v>0</v>
      </c>
      <c r="W16" s="23">
        <v>5</v>
      </c>
      <c r="X16" s="23">
        <v>5</v>
      </c>
      <c r="Y16" s="25">
        <f t="shared" si="0"/>
        <v>65</v>
      </c>
      <c r="Z16" s="20"/>
      <c r="AA16" s="10"/>
    </row>
    <row r="17" spans="1:27" ht="18" customHeight="1" x14ac:dyDescent="0.2">
      <c r="A17" s="10"/>
      <c r="B17" s="5">
        <v>9</v>
      </c>
      <c r="C17" s="36">
        <v>179</v>
      </c>
      <c r="D17" s="37" t="s">
        <v>50</v>
      </c>
      <c r="E17" s="23">
        <v>0</v>
      </c>
      <c r="F17" s="23">
        <v>5</v>
      </c>
      <c r="G17" s="23">
        <v>5</v>
      </c>
      <c r="H17" s="23">
        <v>0</v>
      </c>
      <c r="I17" s="23">
        <v>5</v>
      </c>
      <c r="J17" s="23">
        <v>5</v>
      </c>
      <c r="K17" s="23">
        <v>5</v>
      </c>
      <c r="L17" s="23">
        <v>0</v>
      </c>
      <c r="M17" s="23">
        <v>5</v>
      </c>
      <c r="N17" s="23">
        <v>0</v>
      </c>
      <c r="O17" s="23">
        <v>0</v>
      </c>
      <c r="P17" s="23">
        <v>5</v>
      </c>
      <c r="Q17" s="23">
        <v>0</v>
      </c>
      <c r="R17" s="23">
        <v>5</v>
      </c>
      <c r="S17" s="23">
        <v>5</v>
      </c>
      <c r="T17" s="23">
        <v>5</v>
      </c>
      <c r="U17" s="23">
        <v>0</v>
      </c>
      <c r="V17" s="23">
        <v>5</v>
      </c>
      <c r="W17" s="23">
        <v>5</v>
      </c>
      <c r="X17" s="23">
        <v>5</v>
      </c>
      <c r="Y17" s="25">
        <v>60</v>
      </c>
      <c r="Z17" s="20"/>
      <c r="AA17" s="10"/>
    </row>
    <row r="18" spans="1:27" ht="18" customHeight="1" x14ac:dyDescent="0.2">
      <c r="A18" s="10"/>
      <c r="B18" s="5">
        <v>10</v>
      </c>
      <c r="C18" s="36">
        <v>182</v>
      </c>
      <c r="D18" s="37" t="s">
        <v>51</v>
      </c>
      <c r="E18" s="23">
        <v>0</v>
      </c>
      <c r="F18" s="23">
        <v>0</v>
      </c>
      <c r="G18" s="23">
        <v>5</v>
      </c>
      <c r="H18" s="23">
        <v>0</v>
      </c>
      <c r="I18" s="23">
        <v>5</v>
      </c>
      <c r="J18" s="23">
        <v>5</v>
      </c>
      <c r="K18" s="23">
        <v>0</v>
      </c>
      <c r="L18" s="23">
        <v>5</v>
      </c>
      <c r="M18" s="23">
        <v>5</v>
      </c>
      <c r="N18" s="23">
        <v>5</v>
      </c>
      <c r="O18" s="23">
        <v>5</v>
      </c>
      <c r="P18" s="23">
        <v>5</v>
      </c>
      <c r="Q18" s="23">
        <v>5</v>
      </c>
      <c r="R18" s="23">
        <v>5</v>
      </c>
      <c r="S18" s="23">
        <v>5</v>
      </c>
      <c r="T18" s="23">
        <v>5</v>
      </c>
      <c r="U18" s="23">
        <v>0</v>
      </c>
      <c r="V18" s="23">
        <v>5</v>
      </c>
      <c r="W18" s="23">
        <v>5</v>
      </c>
      <c r="X18" s="23">
        <v>5</v>
      </c>
      <c r="Y18" s="25">
        <f t="shared" si="0"/>
        <v>75</v>
      </c>
      <c r="Z18" s="20"/>
      <c r="AA18" s="10"/>
    </row>
    <row r="19" spans="1:27" ht="18" customHeight="1" x14ac:dyDescent="0.2">
      <c r="A19" s="10"/>
      <c r="B19" s="5">
        <v>11</v>
      </c>
      <c r="C19" s="36">
        <v>185</v>
      </c>
      <c r="D19" s="37" t="s">
        <v>52</v>
      </c>
      <c r="E19" s="23">
        <v>5</v>
      </c>
      <c r="F19" s="23">
        <v>5</v>
      </c>
      <c r="G19" s="23">
        <v>5</v>
      </c>
      <c r="H19" s="23">
        <v>5</v>
      </c>
      <c r="I19" s="23">
        <v>5</v>
      </c>
      <c r="J19" s="23">
        <v>0</v>
      </c>
      <c r="K19" s="23">
        <v>5</v>
      </c>
      <c r="L19" s="23">
        <v>5</v>
      </c>
      <c r="M19" s="23">
        <v>5</v>
      </c>
      <c r="N19" s="23">
        <v>5</v>
      </c>
      <c r="O19" s="23">
        <v>0</v>
      </c>
      <c r="P19" s="23">
        <v>5</v>
      </c>
      <c r="Q19" s="23">
        <v>0</v>
      </c>
      <c r="R19" s="23">
        <v>5</v>
      </c>
      <c r="S19" s="23">
        <v>5</v>
      </c>
      <c r="T19" s="23">
        <v>0</v>
      </c>
      <c r="U19" s="23">
        <v>5</v>
      </c>
      <c r="V19" s="23">
        <v>0</v>
      </c>
      <c r="W19" s="23">
        <v>5</v>
      </c>
      <c r="X19" s="23">
        <v>0</v>
      </c>
      <c r="Y19" s="25">
        <f t="shared" si="0"/>
        <v>70</v>
      </c>
      <c r="Z19" s="20"/>
      <c r="AA19" s="10"/>
    </row>
    <row r="20" spans="1:27" ht="18" customHeight="1" x14ac:dyDescent="0.2">
      <c r="A20" s="10"/>
      <c r="B20" s="5">
        <v>12</v>
      </c>
      <c r="C20" s="36">
        <v>186</v>
      </c>
      <c r="D20" s="37" t="s">
        <v>53</v>
      </c>
      <c r="E20" s="23">
        <v>5</v>
      </c>
      <c r="F20" s="23">
        <v>5</v>
      </c>
      <c r="G20" s="23">
        <v>5</v>
      </c>
      <c r="H20" s="23">
        <v>5</v>
      </c>
      <c r="I20" s="23">
        <v>5</v>
      </c>
      <c r="J20" s="23">
        <v>5</v>
      </c>
      <c r="K20" s="23">
        <v>5</v>
      </c>
      <c r="L20" s="23">
        <v>5</v>
      </c>
      <c r="M20" s="23">
        <v>5</v>
      </c>
      <c r="N20" s="23">
        <v>5</v>
      </c>
      <c r="O20" s="23">
        <v>5</v>
      </c>
      <c r="P20" s="23">
        <v>5</v>
      </c>
      <c r="Q20" s="23">
        <v>5</v>
      </c>
      <c r="R20" s="23">
        <v>5</v>
      </c>
      <c r="S20" s="23">
        <v>5</v>
      </c>
      <c r="T20" s="23">
        <v>0</v>
      </c>
      <c r="U20" s="23">
        <v>5</v>
      </c>
      <c r="V20" s="23">
        <v>5</v>
      </c>
      <c r="W20" s="23">
        <v>5</v>
      </c>
      <c r="X20" s="23">
        <v>5</v>
      </c>
      <c r="Y20" s="25">
        <f t="shared" si="0"/>
        <v>95</v>
      </c>
      <c r="Z20" s="20"/>
      <c r="AA20" s="10"/>
    </row>
    <row r="21" spans="1:27" ht="18" customHeight="1" x14ac:dyDescent="0.2">
      <c r="A21" s="10"/>
      <c r="B21" s="5">
        <v>13</v>
      </c>
      <c r="C21" s="36">
        <v>189</v>
      </c>
      <c r="D21" s="37" t="s">
        <v>54</v>
      </c>
      <c r="E21" s="23">
        <v>0</v>
      </c>
      <c r="F21" s="23">
        <v>0</v>
      </c>
      <c r="G21" s="23">
        <v>5</v>
      </c>
      <c r="H21" s="23">
        <v>5</v>
      </c>
      <c r="I21" s="23">
        <v>5</v>
      </c>
      <c r="J21" s="23">
        <v>5</v>
      </c>
      <c r="K21" s="23">
        <v>5</v>
      </c>
      <c r="L21" s="23">
        <v>5</v>
      </c>
      <c r="M21" s="23">
        <v>5</v>
      </c>
      <c r="N21" s="23">
        <v>0</v>
      </c>
      <c r="O21" s="23">
        <v>0</v>
      </c>
      <c r="P21" s="23">
        <v>0</v>
      </c>
      <c r="Q21" s="23">
        <v>0</v>
      </c>
      <c r="R21" s="23">
        <v>5</v>
      </c>
      <c r="S21" s="23">
        <v>0</v>
      </c>
      <c r="T21" s="23">
        <v>5</v>
      </c>
      <c r="U21" s="23">
        <v>0</v>
      </c>
      <c r="V21" s="23">
        <v>0</v>
      </c>
      <c r="W21" s="23">
        <v>5</v>
      </c>
      <c r="X21" s="23">
        <v>5</v>
      </c>
      <c r="Y21" s="25">
        <f t="shared" si="0"/>
        <v>55</v>
      </c>
      <c r="Z21" s="20"/>
      <c r="AA21" s="10"/>
    </row>
    <row r="22" spans="1:27" ht="18" customHeight="1" x14ac:dyDescent="0.2">
      <c r="A22" s="10"/>
      <c r="B22" s="5">
        <v>14</v>
      </c>
      <c r="C22" s="36">
        <v>193</v>
      </c>
      <c r="D22" s="37" t="s">
        <v>55</v>
      </c>
      <c r="E22" s="23">
        <v>5</v>
      </c>
      <c r="F22" s="23">
        <v>5</v>
      </c>
      <c r="G22" s="23">
        <v>5</v>
      </c>
      <c r="H22" s="23">
        <v>5</v>
      </c>
      <c r="I22" s="23">
        <v>5</v>
      </c>
      <c r="J22" s="23">
        <v>5</v>
      </c>
      <c r="K22" s="23">
        <v>5</v>
      </c>
      <c r="L22" s="23">
        <v>0</v>
      </c>
      <c r="M22" s="23">
        <v>5</v>
      </c>
      <c r="N22" s="23">
        <v>0</v>
      </c>
      <c r="O22" s="23">
        <v>5</v>
      </c>
      <c r="P22" s="23">
        <v>5</v>
      </c>
      <c r="Q22" s="23">
        <v>5</v>
      </c>
      <c r="R22" s="23">
        <v>0</v>
      </c>
      <c r="S22" s="23">
        <v>5</v>
      </c>
      <c r="T22" s="23">
        <v>0</v>
      </c>
      <c r="U22" s="23">
        <v>5</v>
      </c>
      <c r="V22" s="23">
        <v>5</v>
      </c>
      <c r="W22" s="23">
        <v>5</v>
      </c>
      <c r="X22" s="23">
        <v>5</v>
      </c>
      <c r="Y22" s="25">
        <f t="shared" si="0"/>
        <v>80</v>
      </c>
      <c r="Z22" s="20"/>
      <c r="AA22" s="10"/>
    </row>
    <row r="23" spans="1:27" ht="18" customHeight="1" x14ac:dyDescent="0.2">
      <c r="A23" s="10"/>
      <c r="B23" s="5">
        <v>15</v>
      </c>
      <c r="C23" s="36">
        <v>194</v>
      </c>
      <c r="D23" s="37" t="s">
        <v>56</v>
      </c>
      <c r="E23" s="23">
        <v>5</v>
      </c>
      <c r="F23" s="23">
        <v>5</v>
      </c>
      <c r="G23" s="23">
        <v>5</v>
      </c>
      <c r="H23" s="23">
        <v>0</v>
      </c>
      <c r="I23" s="23">
        <v>5</v>
      </c>
      <c r="J23" s="23">
        <v>5</v>
      </c>
      <c r="K23" s="23">
        <v>0</v>
      </c>
      <c r="L23" s="23">
        <v>5</v>
      </c>
      <c r="M23" s="23">
        <v>5</v>
      </c>
      <c r="N23" s="23">
        <v>5</v>
      </c>
      <c r="O23" s="23">
        <v>5</v>
      </c>
      <c r="P23" s="23">
        <v>5</v>
      </c>
      <c r="Q23" s="23">
        <v>0</v>
      </c>
      <c r="R23" s="23">
        <v>5</v>
      </c>
      <c r="S23" s="23">
        <v>5</v>
      </c>
      <c r="T23" s="23">
        <v>5</v>
      </c>
      <c r="U23" s="23">
        <v>5</v>
      </c>
      <c r="V23" s="23">
        <v>0</v>
      </c>
      <c r="W23" s="23">
        <v>5</v>
      </c>
      <c r="X23" s="23">
        <v>0</v>
      </c>
      <c r="Y23" s="25">
        <f t="shared" si="0"/>
        <v>75</v>
      </c>
      <c r="Z23" s="20"/>
      <c r="AA23" s="10"/>
    </row>
    <row r="24" spans="1:27" ht="18" customHeight="1" x14ac:dyDescent="0.2">
      <c r="A24" s="10"/>
      <c r="B24" s="5">
        <v>16</v>
      </c>
      <c r="C24" s="36">
        <v>210</v>
      </c>
      <c r="D24" s="37" t="s">
        <v>57</v>
      </c>
      <c r="E24" s="23">
        <v>5</v>
      </c>
      <c r="F24" s="23">
        <v>5</v>
      </c>
      <c r="G24" s="23">
        <v>5</v>
      </c>
      <c r="H24" s="23">
        <v>5</v>
      </c>
      <c r="I24" s="23">
        <v>5</v>
      </c>
      <c r="J24" s="23">
        <v>5</v>
      </c>
      <c r="K24" s="23">
        <v>5</v>
      </c>
      <c r="L24" s="23">
        <v>5</v>
      </c>
      <c r="M24" s="23">
        <v>0</v>
      </c>
      <c r="N24" s="23">
        <v>5</v>
      </c>
      <c r="O24" s="23">
        <v>0</v>
      </c>
      <c r="P24" s="23">
        <v>5</v>
      </c>
      <c r="Q24" s="23">
        <v>5</v>
      </c>
      <c r="R24" s="23">
        <v>5</v>
      </c>
      <c r="S24" s="23">
        <v>5</v>
      </c>
      <c r="T24" s="23">
        <v>5</v>
      </c>
      <c r="U24" s="23">
        <v>5</v>
      </c>
      <c r="V24" s="23">
        <v>5</v>
      </c>
      <c r="W24" s="23">
        <v>5</v>
      </c>
      <c r="X24" s="23">
        <v>5</v>
      </c>
      <c r="Y24" s="25">
        <f t="shared" si="0"/>
        <v>90</v>
      </c>
      <c r="Z24" s="20"/>
      <c r="AA24" s="10"/>
    </row>
    <row r="25" spans="1:27" ht="18" customHeight="1" x14ac:dyDescent="0.2">
      <c r="A25" s="10"/>
      <c r="B25" s="5">
        <v>17</v>
      </c>
      <c r="C25" s="36">
        <v>212</v>
      </c>
      <c r="D25" s="37" t="s">
        <v>58</v>
      </c>
      <c r="E25" s="23">
        <v>5</v>
      </c>
      <c r="F25" s="23">
        <v>5</v>
      </c>
      <c r="G25" s="23">
        <v>5</v>
      </c>
      <c r="H25" s="23">
        <v>5</v>
      </c>
      <c r="I25" s="23">
        <v>5</v>
      </c>
      <c r="J25" s="23">
        <v>5</v>
      </c>
      <c r="K25" s="23">
        <v>5</v>
      </c>
      <c r="L25" s="23">
        <v>0</v>
      </c>
      <c r="M25" s="23">
        <v>5</v>
      </c>
      <c r="N25" s="23">
        <v>0</v>
      </c>
      <c r="O25" s="23">
        <v>5</v>
      </c>
      <c r="P25" s="23">
        <v>5</v>
      </c>
      <c r="Q25" s="23">
        <v>5</v>
      </c>
      <c r="R25" s="23">
        <v>5</v>
      </c>
      <c r="S25" s="23">
        <v>5</v>
      </c>
      <c r="T25" s="23">
        <v>5</v>
      </c>
      <c r="U25" s="23">
        <v>5</v>
      </c>
      <c r="V25" s="23">
        <v>5</v>
      </c>
      <c r="W25" s="23">
        <v>5</v>
      </c>
      <c r="X25" s="23">
        <v>5</v>
      </c>
      <c r="Y25" s="25">
        <f t="shared" si="0"/>
        <v>90</v>
      </c>
      <c r="Z25" s="20"/>
      <c r="AA25" s="10"/>
    </row>
    <row r="26" spans="1:27" ht="18" customHeight="1" x14ac:dyDescent="0.2">
      <c r="A26" s="10"/>
      <c r="B26" s="5">
        <v>19</v>
      </c>
      <c r="C26" s="36">
        <v>245</v>
      </c>
      <c r="D26" s="37" t="s">
        <v>59</v>
      </c>
      <c r="E26" s="23">
        <v>5</v>
      </c>
      <c r="F26" s="23">
        <v>5</v>
      </c>
      <c r="G26" s="23">
        <v>5</v>
      </c>
      <c r="H26" s="23">
        <v>5</v>
      </c>
      <c r="I26" s="23">
        <v>5</v>
      </c>
      <c r="J26" s="23">
        <v>0</v>
      </c>
      <c r="K26" s="23">
        <v>5</v>
      </c>
      <c r="L26" s="23">
        <v>5</v>
      </c>
      <c r="M26" s="23">
        <v>5</v>
      </c>
      <c r="N26" s="23">
        <v>0</v>
      </c>
      <c r="O26" s="23">
        <v>5</v>
      </c>
      <c r="P26" s="23">
        <v>0</v>
      </c>
      <c r="Q26" s="23">
        <v>0</v>
      </c>
      <c r="R26" s="23">
        <v>5</v>
      </c>
      <c r="S26" s="23">
        <v>5</v>
      </c>
      <c r="T26" s="23">
        <v>5</v>
      </c>
      <c r="U26" s="23">
        <v>5</v>
      </c>
      <c r="V26" s="23">
        <v>5</v>
      </c>
      <c r="W26" s="23">
        <v>5</v>
      </c>
      <c r="X26" s="23">
        <v>5</v>
      </c>
      <c r="Y26" s="25">
        <f t="shared" si="0"/>
        <v>80</v>
      </c>
      <c r="Z26" s="20"/>
      <c r="AA26" s="10"/>
    </row>
    <row r="27" spans="1:27" ht="18" customHeight="1" x14ac:dyDescent="0.2">
      <c r="A27" s="10"/>
      <c r="B27" s="5">
        <v>20</v>
      </c>
      <c r="C27" s="36">
        <v>246</v>
      </c>
      <c r="D27" s="37" t="s">
        <v>60</v>
      </c>
      <c r="E27" s="23">
        <v>0</v>
      </c>
      <c r="F27" s="23">
        <v>5</v>
      </c>
      <c r="G27" s="23">
        <v>5</v>
      </c>
      <c r="H27" s="23">
        <v>0</v>
      </c>
      <c r="I27" s="23">
        <v>5</v>
      </c>
      <c r="J27" s="23">
        <v>0</v>
      </c>
      <c r="K27" s="23">
        <v>5</v>
      </c>
      <c r="L27" s="23">
        <v>5</v>
      </c>
      <c r="M27" s="23">
        <v>5</v>
      </c>
      <c r="N27" s="23">
        <v>0</v>
      </c>
      <c r="O27" s="23">
        <v>5</v>
      </c>
      <c r="P27" s="23">
        <v>0</v>
      </c>
      <c r="Q27" s="23">
        <v>5</v>
      </c>
      <c r="R27" s="23">
        <v>5</v>
      </c>
      <c r="S27" s="23">
        <v>5</v>
      </c>
      <c r="T27" s="23">
        <v>0</v>
      </c>
      <c r="U27" s="23">
        <v>5</v>
      </c>
      <c r="V27" s="23">
        <v>5</v>
      </c>
      <c r="W27" s="23">
        <v>5</v>
      </c>
      <c r="X27" s="23">
        <v>5</v>
      </c>
      <c r="Y27" s="25">
        <f t="shared" si="0"/>
        <v>70</v>
      </c>
      <c r="Z27" s="20"/>
      <c r="AA27" s="10"/>
    </row>
    <row r="28" spans="1:27" ht="18" customHeight="1" x14ac:dyDescent="0.2">
      <c r="A28" s="10"/>
      <c r="B28" s="5">
        <v>21</v>
      </c>
      <c r="C28" s="36">
        <v>315</v>
      </c>
      <c r="D28" s="38" t="s">
        <v>61</v>
      </c>
      <c r="E28" s="23">
        <v>5</v>
      </c>
      <c r="F28" s="23">
        <v>5</v>
      </c>
      <c r="G28" s="23">
        <v>5</v>
      </c>
      <c r="H28" s="23">
        <v>0</v>
      </c>
      <c r="I28" s="23">
        <v>5</v>
      </c>
      <c r="J28" s="23">
        <v>5</v>
      </c>
      <c r="K28" s="23">
        <v>5</v>
      </c>
      <c r="L28" s="23">
        <v>5</v>
      </c>
      <c r="M28" s="23">
        <v>5</v>
      </c>
      <c r="N28" s="23">
        <v>5</v>
      </c>
      <c r="O28" s="23">
        <v>5</v>
      </c>
      <c r="P28" s="23">
        <v>5</v>
      </c>
      <c r="Q28" s="23">
        <v>5</v>
      </c>
      <c r="R28" s="23">
        <v>5</v>
      </c>
      <c r="S28" s="23">
        <v>0</v>
      </c>
      <c r="T28" s="23">
        <v>5</v>
      </c>
      <c r="U28" s="23">
        <v>5</v>
      </c>
      <c r="V28" s="23">
        <v>5</v>
      </c>
      <c r="W28" s="23">
        <v>5</v>
      </c>
      <c r="X28" s="23">
        <v>5</v>
      </c>
      <c r="Y28" s="25">
        <f t="shared" ref="Y28:Y34" si="1">IF(Z28="X","",IF(D28=0,"",SUM(E28:X28)))</f>
        <v>90</v>
      </c>
      <c r="Z28" s="20"/>
      <c r="AA28" s="10"/>
    </row>
    <row r="29" spans="1:27" ht="18" customHeight="1" x14ac:dyDescent="0.2">
      <c r="A29" s="10"/>
      <c r="B29" s="5">
        <v>22</v>
      </c>
      <c r="C29" s="21">
        <v>339</v>
      </c>
      <c r="D29" s="22" t="s">
        <v>62</v>
      </c>
      <c r="E29" s="23">
        <v>5</v>
      </c>
      <c r="F29" s="23">
        <v>0</v>
      </c>
      <c r="G29" s="23">
        <v>5</v>
      </c>
      <c r="H29" s="23">
        <v>0</v>
      </c>
      <c r="I29" s="23">
        <v>5</v>
      </c>
      <c r="J29" s="23">
        <v>5</v>
      </c>
      <c r="K29" s="23">
        <v>5</v>
      </c>
      <c r="L29" s="23">
        <v>0</v>
      </c>
      <c r="M29" s="23">
        <v>5</v>
      </c>
      <c r="N29" s="23">
        <v>5</v>
      </c>
      <c r="O29" s="23">
        <v>5</v>
      </c>
      <c r="P29" s="23">
        <v>0</v>
      </c>
      <c r="Q29" s="23">
        <v>0</v>
      </c>
      <c r="R29" s="23">
        <v>0</v>
      </c>
      <c r="S29" s="23">
        <v>0</v>
      </c>
      <c r="T29" s="23">
        <v>5</v>
      </c>
      <c r="U29" s="23">
        <v>5</v>
      </c>
      <c r="V29" s="23">
        <v>5</v>
      </c>
      <c r="W29" s="23">
        <v>5</v>
      </c>
      <c r="X29" s="23">
        <v>5</v>
      </c>
      <c r="Y29" s="25">
        <f t="shared" si="1"/>
        <v>65</v>
      </c>
      <c r="Z29" s="20"/>
      <c r="AA29" s="10"/>
    </row>
    <row r="30" spans="1:27" ht="18" customHeight="1" x14ac:dyDescent="0.2">
      <c r="A30" s="10"/>
      <c r="B30" s="5">
        <v>23</v>
      </c>
      <c r="C30" s="21">
        <v>410</v>
      </c>
      <c r="D30" s="22" t="s">
        <v>63</v>
      </c>
      <c r="E30" s="23">
        <v>5</v>
      </c>
      <c r="F30" s="23">
        <v>0</v>
      </c>
      <c r="G30" s="23">
        <v>5</v>
      </c>
      <c r="H30" s="23">
        <v>5</v>
      </c>
      <c r="I30" s="23">
        <v>0</v>
      </c>
      <c r="J30" s="23">
        <v>5</v>
      </c>
      <c r="K30" s="23">
        <v>5</v>
      </c>
      <c r="L30" s="23">
        <v>0</v>
      </c>
      <c r="M30" s="23">
        <v>5</v>
      </c>
      <c r="N30" s="23">
        <v>5</v>
      </c>
      <c r="O30" s="23">
        <v>5</v>
      </c>
      <c r="P30" s="23">
        <v>0</v>
      </c>
      <c r="Q30" s="23">
        <v>5</v>
      </c>
      <c r="R30" s="23">
        <v>0</v>
      </c>
      <c r="S30" s="23">
        <v>5</v>
      </c>
      <c r="T30" s="23">
        <v>5</v>
      </c>
      <c r="U30" s="23">
        <v>5</v>
      </c>
      <c r="V30" s="23">
        <v>0</v>
      </c>
      <c r="W30" s="23">
        <v>5</v>
      </c>
      <c r="X30" s="23">
        <v>5</v>
      </c>
      <c r="Y30" s="25">
        <f t="shared" si="1"/>
        <v>70</v>
      </c>
      <c r="Z30" s="20"/>
      <c r="AA30" s="10"/>
    </row>
    <row r="31" spans="1:27" ht="18" customHeight="1" x14ac:dyDescent="0.2">
      <c r="A31" s="10"/>
      <c r="B31" s="5">
        <v>24</v>
      </c>
      <c r="C31" s="21">
        <v>418</v>
      </c>
      <c r="D31" s="22" t="s">
        <v>64</v>
      </c>
      <c r="E31" s="23">
        <v>5</v>
      </c>
      <c r="F31" s="23">
        <v>5</v>
      </c>
      <c r="G31" s="23">
        <v>5</v>
      </c>
      <c r="H31" s="23">
        <v>5</v>
      </c>
      <c r="I31" s="23">
        <v>5</v>
      </c>
      <c r="J31" s="23">
        <v>5</v>
      </c>
      <c r="K31" s="23">
        <v>5</v>
      </c>
      <c r="L31" s="23">
        <v>5</v>
      </c>
      <c r="M31" s="23">
        <v>5</v>
      </c>
      <c r="N31" s="23">
        <v>5</v>
      </c>
      <c r="O31" s="23">
        <v>5</v>
      </c>
      <c r="P31" s="23">
        <v>5</v>
      </c>
      <c r="Q31" s="23">
        <v>5</v>
      </c>
      <c r="R31" s="23">
        <v>5</v>
      </c>
      <c r="S31" s="23">
        <v>5</v>
      </c>
      <c r="T31" s="23">
        <v>5</v>
      </c>
      <c r="U31" s="23">
        <v>5</v>
      </c>
      <c r="V31" s="23">
        <v>5</v>
      </c>
      <c r="W31" s="23">
        <v>5</v>
      </c>
      <c r="X31" s="23">
        <v>5</v>
      </c>
      <c r="Y31" s="25">
        <f t="shared" si="1"/>
        <v>100</v>
      </c>
      <c r="Z31" s="20"/>
      <c r="AA31" s="10"/>
    </row>
    <row r="32" spans="1:27" ht="18" customHeight="1" x14ac:dyDescent="0.2">
      <c r="A32" s="10"/>
      <c r="B32" s="5">
        <v>25</v>
      </c>
      <c r="C32" s="21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5" t="str">
        <f t="shared" si="1"/>
        <v/>
      </c>
      <c r="Z32" s="20"/>
      <c r="AA32" s="10"/>
    </row>
    <row r="33" spans="1:27" ht="18" customHeight="1" x14ac:dyDescent="0.2">
      <c r="A33" s="10"/>
      <c r="B33" s="5">
        <v>26</v>
      </c>
      <c r="C33" s="21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5" t="str">
        <f t="shared" si="1"/>
        <v/>
      </c>
      <c r="Z33" s="20"/>
      <c r="AA33" s="10"/>
    </row>
    <row r="34" spans="1:27" ht="18" customHeight="1" x14ac:dyDescent="0.2">
      <c r="A34" s="10"/>
      <c r="B34" s="5">
        <v>27</v>
      </c>
      <c r="C34" s="21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5" t="str">
        <f t="shared" si="1"/>
        <v/>
      </c>
      <c r="Z34" s="20"/>
      <c r="AA34" s="10"/>
    </row>
    <row r="35" spans="1:27" ht="18" customHeight="1" x14ac:dyDescent="0.2">
      <c r="A35" s="10"/>
      <c r="B35" s="5">
        <v>28</v>
      </c>
      <c r="C35" s="21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5" t="str">
        <f t="shared" si="0"/>
        <v/>
      </c>
      <c r="Z35" s="20"/>
      <c r="AA35" s="10"/>
    </row>
    <row r="36" spans="1:27" ht="18" customHeight="1" x14ac:dyDescent="0.2">
      <c r="A36" s="10"/>
      <c r="B36" s="5">
        <v>29</v>
      </c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5" t="str">
        <f t="shared" si="0"/>
        <v/>
      </c>
      <c r="Z36" s="20"/>
      <c r="AA36" s="10"/>
    </row>
    <row r="37" spans="1:27" ht="18" customHeight="1" thickBot="1" x14ac:dyDescent="0.25">
      <c r="A37" s="10"/>
      <c r="B37" s="5">
        <v>30</v>
      </c>
      <c r="C37" s="21"/>
      <c r="D37" s="22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5" t="str">
        <f t="shared" si="0"/>
        <v/>
      </c>
      <c r="Z37" s="20"/>
      <c r="AA37" s="10"/>
    </row>
    <row r="38" spans="1:27" ht="27.75" customHeight="1" thickTop="1" thickBot="1" x14ac:dyDescent="0.25">
      <c r="A38" s="10"/>
      <c r="B38" s="54" t="s">
        <v>8</v>
      </c>
      <c r="C38" s="55"/>
      <c r="D38" s="56"/>
      <c r="E38" s="6">
        <f>IF(E41=0," ",((SUM(E9:E37)/COUNT(E9:E37))*100)/E41)</f>
        <v>82.608695652173907</v>
      </c>
      <c r="F38" s="6">
        <f>IF(E42=0," ",((SUM(F9:F37)/COUNT(F9:F37))*100)/E42)</f>
        <v>78.260869565217391</v>
      </c>
      <c r="G38" s="6">
        <f>IF(E43=0," ",((SUM(G9:G37)/COUNT(G9:G37))*100)/E43)</f>
        <v>95.65217391304347</v>
      </c>
      <c r="H38" s="6">
        <f>IF(E44=0," ",((SUM(H9:H37)/COUNT(H9:H37))*100)/E44)</f>
        <v>65.217391304347828</v>
      </c>
      <c r="I38" s="6">
        <f>IF(E45=0," ",((SUM(I9:I37)/COUNT(I9:I37))*100)/E45)</f>
        <v>86.956521739130423</v>
      </c>
      <c r="J38" s="6">
        <f>IF(E46=0," ",((SUM(J9:J37)/COUNT(J9:J37))*100)/E46)</f>
        <v>82.608695652173907</v>
      </c>
      <c r="K38" s="6">
        <f>IF(E47=0," ",((SUM(K9:K37)/COUNT(K9:K37))*100)/E47)</f>
        <v>82.608695652173907</v>
      </c>
      <c r="L38" s="6">
        <f>IF(E48=0," ",((SUM(L9:L37)/COUNT(L9:L37))*100)/E48)</f>
        <v>73.913043478260875</v>
      </c>
      <c r="M38" s="6">
        <f>IF(E49=0," ",((SUM(M9:M37)/COUNT(M9:M37))*100)/E49)</f>
        <v>91.304347826086953</v>
      </c>
      <c r="N38" s="6">
        <f>IF(E50=0," ",((SUM(N9:N37)/COUNT(N9:N37))*100)/E50)</f>
        <v>65.217391304347828</v>
      </c>
      <c r="O38" s="6">
        <f>IF(E51=0," ",((SUM(O9:O37)/COUNT(O9:O37))*100)/E51)</f>
        <v>82.608695652173907</v>
      </c>
      <c r="P38" s="6">
        <f>IF(E52=0," ",((SUM(P9:P37)/COUNT(P9:P37))*100)/E52)</f>
        <v>78.260869565217391</v>
      </c>
      <c r="Q38" s="6">
        <f>IF(E53=0," ",((SUM(Q9:Q37)/COUNT(Q9:Q37))*100)/E53)</f>
        <v>69.565217391304344</v>
      </c>
      <c r="R38" s="6">
        <f>IF(E54=0," ",((SUM(R9:R37)/COUNT(R9:R37))*100)/E54)</f>
        <v>82.608695652173907</v>
      </c>
      <c r="S38" s="6">
        <f>IF(E55=0," ",((SUM(S9:S37)/COUNT(S9:S37))*100)/E55)</f>
        <v>73.913043478260875</v>
      </c>
      <c r="T38" s="6">
        <f>IF(E56=0," ",((SUM(T9:T37)/COUNT(T9:T37))*100)/E56)</f>
        <v>73.913043478260875</v>
      </c>
      <c r="U38" s="6">
        <f>IF(E57=0," ",((SUM(U9:U37)/COUNT(U9:U37))*100)/E57)</f>
        <v>82.608695652173907</v>
      </c>
      <c r="V38" s="6">
        <f>IF(E58=0," ",((SUM(V9:V37)/COUNT(V9:V37))*100)/E58)</f>
        <v>78.260869565217391</v>
      </c>
      <c r="W38" s="6">
        <f>IF(E59=0," ",((SUM(W9:W37)/COUNT(W9:W37))*100)/E59)</f>
        <v>100</v>
      </c>
      <c r="X38" s="7">
        <f>IF(E60=0," ",((SUM(X9:X37)/COUNT(X9:X37))*100)/E60)</f>
        <v>91.304347826086953</v>
      </c>
      <c r="Y38" s="8"/>
      <c r="Z38" s="9"/>
      <c r="AA38" s="10"/>
    </row>
    <row r="39" spans="1:27" ht="18" customHeight="1" thickTop="1" thickBo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24.95" customHeight="1" thickTop="1" x14ac:dyDescent="0.2">
      <c r="A40" s="10"/>
      <c r="B40" s="58" t="s">
        <v>21</v>
      </c>
      <c r="C40" s="59"/>
      <c r="D40" s="59"/>
      <c r="E40" s="12" t="s">
        <v>20</v>
      </c>
      <c r="F40" s="11"/>
      <c r="G40" s="43" t="s">
        <v>22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5"/>
      <c r="AA40" s="10"/>
    </row>
    <row r="41" spans="1:27" ht="21" customHeight="1" x14ac:dyDescent="0.2">
      <c r="A41" s="10"/>
      <c r="B41" s="32">
        <v>1</v>
      </c>
      <c r="C41" s="39" t="s">
        <v>68</v>
      </c>
      <c r="D41" s="40"/>
      <c r="E41" s="20">
        <v>5</v>
      </c>
      <c r="F41" s="11"/>
      <c r="G41" s="46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8"/>
      <c r="AA41" s="10"/>
    </row>
    <row r="42" spans="1:27" ht="21" customHeight="1" x14ac:dyDescent="0.2">
      <c r="A42" s="10"/>
      <c r="B42" s="32">
        <v>2</v>
      </c>
      <c r="C42" s="39" t="s">
        <v>70</v>
      </c>
      <c r="D42" s="40"/>
      <c r="E42" s="20">
        <v>5</v>
      </c>
      <c r="F42" s="11"/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5"/>
      <c r="AA42" s="10"/>
    </row>
    <row r="43" spans="1:27" ht="21" customHeight="1" x14ac:dyDescent="0.2">
      <c r="A43" s="10"/>
      <c r="B43" s="32">
        <v>3</v>
      </c>
      <c r="C43" s="39" t="s">
        <v>69</v>
      </c>
      <c r="D43" s="40"/>
      <c r="E43" s="20">
        <v>5</v>
      </c>
      <c r="F43" s="11"/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5"/>
      <c r="AA43" s="10"/>
    </row>
    <row r="44" spans="1:27" ht="21" customHeight="1" x14ac:dyDescent="0.2">
      <c r="A44" s="10"/>
      <c r="B44" s="32">
        <v>4</v>
      </c>
      <c r="C44" s="39" t="s">
        <v>70</v>
      </c>
      <c r="D44" s="40"/>
      <c r="E44" s="20">
        <v>5</v>
      </c>
      <c r="F44" s="11"/>
      <c r="G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5"/>
      <c r="AA44" s="10"/>
    </row>
    <row r="45" spans="1:27" ht="21" customHeight="1" x14ac:dyDescent="0.2">
      <c r="A45" s="10"/>
      <c r="B45" s="32">
        <v>5</v>
      </c>
      <c r="C45" s="39" t="s">
        <v>39</v>
      </c>
      <c r="D45" s="40"/>
      <c r="E45" s="20">
        <v>5</v>
      </c>
      <c r="F45" s="11"/>
      <c r="G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  <c r="AA45" s="10"/>
    </row>
    <row r="46" spans="1:27" ht="21" customHeight="1" x14ac:dyDescent="0.2">
      <c r="A46" s="10"/>
      <c r="B46" s="32">
        <v>6</v>
      </c>
      <c r="C46" s="39" t="s">
        <v>39</v>
      </c>
      <c r="D46" s="40"/>
      <c r="E46" s="20">
        <v>5</v>
      </c>
      <c r="F46" s="11"/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5"/>
      <c r="AA46" s="10"/>
    </row>
    <row r="47" spans="1:27" ht="21" customHeight="1" x14ac:dyDescent="0.2">
      <c r="A47" s="10"/>
      <c r="B47" s="32">
        <v>7</v>
      </c>
      <c r="C47" s="39" t="s">
        <v>40</v>
      </c>
      <c r="D47" s="40"/>
      <c r="E47" s="20">
        <v>5</v>
      </c>
      <c r="F47" s="11"/>
      <c r="G47" s="1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5"/>
      <c r="AA47" s="10"/>
    </row>
    <row r="48" spans="1:27" ht="21" customHeight="1" x14ac:dyDescent="0.2">
      <c r="A48" s="10"/>
      <c r="B48" s="32">
        <v>8</v>
      </c>
      <c r="C48" s="39" t="s">
        <v>71</v>
      </c>
      <c r="D48" s="40"/>
      <c r="E48" s="20">
        <v>5</v>
      </c>
      <c r="F48" s="11"/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5"/>
      <c r="AA48" s="10"/>
    </row>
    <row r="49" spans="1:29" ht="21" customHeight="1" x14ac:dyDescent="0.2">
      <c r="A49" s="10"/>
      <c r="B49" s="32">
        <v>9</v>
      </c>
      <c r="C49" s="39" t="s">
        <v>71</v>
      </c>
      <c r="D49" s="40"/>
      <c r="E49" s="20">
        <v>5</v>
      </c>
      <c r="F49" s="11"/>
      <c r="G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5"/>
      <c r="AA49" s="10"/>
    </row>
    <row r="50" spans="1:29" ht="21" customHeight="1" x14ac:dyDescent="0.2">
      <c r="A50" s="10"/>
      <c r="B50" s="32">
        <v>10</v>
      </c>
      <c r="C50" s="39" t="s">
        <v>41</v>
      </c>
      <c r="D50" s="40"/>
      <c r="E50" s="20">
        <v>5</v>
      </c>
      <c r="F50" s="11"/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5"/>
      <c r="AA50" s="10"/>
    </row>
    <row r="51" spans="1:29" ht="21" customHeight="1" thickBot="1" x14ac:dyDescent="0.25">
      <c r="A51" s="10"/>
      <c r="B51" s="32">
        <v>11</v>
      </c>
      <c r="C51" s="39" t="s">
        <v>41</v>
      </c>
      <c r="D51" s="40"/>
      <c r="E51" s="20">
        <v>5</v>
      </c>
      <c r="F51" s="11"/>
      <c r="G51" s="1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9"/>
      <c r="AA51" s="10"/>
    </row>
    <row r="52" spans="1:29" ht="21" customHeight="1" thickTop="1" thickBot="1" x14ac:dyDescent="0.25">
      <c r="A52" s="10"/>
      <c r="B52" s="32">
        <v>12</v>
      </c>
      <c r="C52" s="39" t="s">
        <v>72</v>
      </c>
      <c r="D52" s="40"/>
      <c r="E52" s="20">
        <v>5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C52" s="30"/>
    </row>
    <row r="53" spans="1:29" ht="21" customHeight="1" thickTop="1" x14ac:dyDescent="0.2">
      <c r="A53" s="10"/>
      <c r="B53" s="32">
        <v>13</v>
      </c>
      <c r="C53" s="39" t="s">
        <v>72</v>
      </c>
      <c r="D53" s="40"/>
      <c r="E53" s="20">
        <v>5</v>
      </c>
      <c r="F53" s="11"/>
      <c r="G53" s="64" t="s">
        <v>10</v>
      </c>
      <c r="H53" s="65"/>
      <c r="I53" s="65"/>
      <c r="J53" s="65"/>
      <c r="K53" s="65"/>
      <c r="L53" s="65"/>
      <c r="M53" s="65"/>
      <c r="N53" s="65"/>
      <c r="O53" s="65"/>
      <c r="P53" s="66"/>
      <c r="Q53" s="10"/>
      <c r="R53" s="64" t="s">
        <v>11</v>
      </c>
      <c r="S53" s="65"/>
      <c r="T53" s="65"/>
      <c r="U53" s="65"/>
      <c r="V53" s="65"/>
      <c r="W53" s="65"/>
      <c r="X53" s="65"/>
      <c r="Y53" s="65"/>
      <c r="Z53" s="66"/>
      <c r="AA53" s="10"/>
    </row>
    <row r="54" spans="1:29" ht="21" customHeight="1" x14ac:dyDescent="0.2">
      <c r="A54" s="10"/>
      <c r="B54" s="32">
        <v>14</v>
      </c>
      <c r="C54" s="39" t="s">
        <v>73</v>
      </c>
      <c r="D54" s="40"/>
      <c r="E54" s="20">
        <v>5</v>
      </c>
      <c r="F54" s="11"/>
      <c r="G54" s="67"/>
      <c r="H54" s="68"/>
      <c r="I54" s="68"/>
      <c r="J54" s="68"/>
      <c r="K54" s="68"/>
      <c r="L54" s="68"/>
      <c r="M54" s="68"/>
      <c r="N54" s="68"/>
      <c r="O54" s="68"/>
      <c r="P54" s="69"/>
      <c r="Q54" s="10"/>
      <c r="R54" s="67"/>
      <c r="S54" s="68"/>
      <c r="T54" s="68"/>
      <c r="U54" s="68"/>
      <c r="V54" s="68"/>
      <c r="W54" s="68"/>
      <c r="X54" s="68"/>
      <c r="Y54" s="68"/>
      <c r="Z54" s="69"/>
      <c r="AA54" s="10"/>
    </row>
    <row r="55" spans="1:29" ht="21" customHeight="1" x14ac:dyDescent="0.2">
      <c r="A55" s="10"/>
      <c r="B55" s="32">
        <v>15</v>
      </c>
      <c r="C55" s="39" t="s">
        <v>75</v>
      </c>
      <c r="D55" s="40"/>
      <c r="E55" s="20">
        <v>5</v>
      </c>
      <c r="F55" s="11"/>
      <c r="G55" s="73" t="s">
        <v>30</v>
      </c>
      <c r="H55" s="74"/>
      <c r="I55" s="74"/>
      <c r="J55" s="74"/>
      <c r="K55" s="74"/>
      <c r="L55" s="74"/>
      <c r="M55" s="68">
        <f>COUNTIF(Y9:Y37,"&lt;=44")</f>
        <v>0</v>
      </c>
      <c r="N55" s="68"/>
      <c r="O55" s="70">
        <f>(M55)/(SUM(M55:N59))</f>
        <v>0</v>
      </c>
      <c r="P55" s="71"/>
      <c r="Q55" s="10"/>
      <c r="R55" s="84" t="s">
        <v>29</v>
      </c>
      <c r="S55" s="85"/>
      <c r="T55" s="85"/>
      <c r="U55" s="85"/>
      <c r="V55" s="85"/>
      <c r="W55" s="85"/>
      <c r="X55" s="86"/>
      <c r="Y55" s="31">
        <f>MAX(Y9:Y37)</f>
        <v>100</v>
      </c>
      <c r="Z55" s="26">
        <f>MIN(Y9:Y37)</f>
        <v>55</v>
      </c>
      <c r="AA55" s="10"/>
    </row>
    <row r="56" spans="1:29" ht="21" customHeight="1" x14ac:dyDescent="0.2">
      <c r="A56" s="10"/>
      <c r="B56" s="32">
        <v>16</v>
      </c>
      <c r="C56" s="39" t="s">
        <v>74</v>
      </c>
      <c r="D56" s="40"/>
      <c r="E56" s="20">
        <v>5</v>
      </c>
      <c r="F56" s="11"/>
      <c r="G56" s="73" t="s">
        <v>31</v>
      </c>
      <c r="H56" s="74"/>
      <c r="I56" s="74"/>
      <c r="J56" s="74"/>
      <c r="K56" s="74"/>
      <c r="L56" s="74"/>
      <c r="M56" s="72">
        <f>COUNTIF(Y9:Y37,"&lt;=54")-M55</f>
        <v>0</v>
      </c>
      <c r="N56" s="68"/>
      <c r="O56" s="70">
        <f>(M56)/(SUM(M55:N59))</f>
        <v>0</v>
      </c>
      <c r="P56" s="71"/>
      <c r="Q56" s="10"/>
      <c r="R56" s="82" t="s">
        <v>25</v>
      </c>
      <c r="S56" s="83"/>
      <c r="T56" s="83"/>
      <c r="U56" s="83"/>
      <c r="V56" s="83"/>
      <c r="W56" s="83"/>
      <c r="X56" s="83"/>
      <c r="Y56" s="87">
        <f>AVERAGE(Y9:Y37)</f>
        <v>80.652173913043484</v>
      </c>
      <c r="Z56" s="88"/>
      <c r="AA56" s="10"/>
    </row>
    <row r="57" spans="1:29" ht="21" customHeight="1" x14ac:dyDescent="0.2">
      <c r="A57" s="10"/>
      <c r="B57" s="32">
        <v>17</v>
      </c>
      <c r="C57" s="39" t="s">
        <v>74</v>
      </c>
      <c r="D57" s="40"/>
      <c r="E57" s="20">
        <v>5</v>
      </c>
      <c r="F57" s="11"/>
      <c r="G57" s="73" t="s">
        <v>32</v>
      </c>
      <c r="H57" s="74"/>
      <c r="I57" s="74"/>
      <c r="J57" s="74"/>
      <c r="K57" s="74"/>
      <c r="L57" s="74"/>
      <c r="M57" s="72">
        <f>COUNTIF(Y9:Y37,"&lt;=69")-M56-M55</f>
        <v>4</v>
      </c>
      <c r="N57" s="68"/>
      <c r="O57" s="70">
        <f>(M57)/(SUM(M55:N59))</f>
        <v>0.17391304347826086</v>
      </c>
      <c r="P57" s="71"/>
      <c r="Q57" s="10"/>
      <c r="R57" s="98" t="s">
        <v>28</v>
      </c>
      <c r="S57" s="99"/>
      <c r="T57" s="99"/>
      <c r="U57" s="99"/>
      <c r="V57" s="99"/>
      <c r="W57" s="99"/>
      <c r="X57" s="100"/>
      <c r="Y57" s="104">
        <f>(M60)/(SUM(M60:N61))</f>
        <v>1</v>
      </c>
      <c r="Z57" s="105"/>
      <c r="AA57" s="10"/>
    </row>
    <row r="58" spans="1:29" ht="21" customHeight="1" x14ac:dyDescent="0.2">
      <c r="A58" s="10"/>
      <c r="B58" s="32">
        <v>18</v>
      </c>
      <c r="C58" s="39" t="s">
        <v>75</v>
      </c>
      <c r="D58" s="40"/>
      <c r="E58" s="20">
        <v>5</v>
      </c>
      <c r="F58" s="11"/>
      <c r="G58" s="73" t="s">
        <v>23</v>
      </c>
      <c r="H58" s="74"/>
      <c r="I58" s="74"/>
      <c r="J58" s="74"/>
      <c r="K58" s="74"/>
      <c r="L58" s="74"/>
      <c r="M58" s="72">
        <f>COUNTIF(Y9:Y37,"&lt;=84")-M57-M56-M55</f>
        <v>8</v>
      </c>
      <c r="N58" s="68"/>
      <c r="O58" s="70">
        <f>(M58)/(SUM(M55:N59))</f>
        <v>0.34782608695652173</v>
      </c>
      <c r="P58" s="71"/>
      <c r="Q58" s="10"/>
      <c r="R58" s="101"/>
      <c r="S58" s="102"/>
      <c r="T58" s="102"/>
      <c r="U58" s="102"/>
      <c r="V58" s="102"/>
      <c r="W58" s="102"/>
      <c r="X58" s="103"/>
      <c r="Y58" s="106"/>
      <c r="Z58" s="107"/>
      <c r="AA58" s="10"/>
    </row>
    <row r="59" spans="1:29" ht="21" customHeight="1" x14ac:dyDescent="0.2">
      <c r="A59" s="10"/>
      <c r="B59" s="32">
        <v>19</v>
      </c>
      <c r="C59" s="39" t="s">
        <v>76</v>
      </c>
      <c r="D59" s="40"/>
      <c r="E59" s="20">
        <v>5</v>
      </c>
      <c r="F59" s="11"/>
      <c r="G59" s="73" t="s">
        <v>24</v>
      </c>
      <c r="H59" s="74"/>
      <c r="I59" s="74"/>
      <c r="J59" s="74"/>
      <c r="K59" s="74"/>
      <c r="L59" s="74"/>
      <c r="M59" s="72">
        <f>COUNTIF(Y9:Y37,"&lt;=100")-M58-M57-M56-M55</f>
        <v>11</v>
      </c>
      <c r="N59" s="68"/>
      <c r="O59" s="70">
        <f>(M59)/(SUM(M55:N59))</f>
        <v>0.47826086956521741</v>
      </c>
      <c r="P59" s="71"/>
      <c r="Q59" s="10"/>
      <c r="R59" s="89" t="s">
        <v>35</v>
      </c>
      <c r="S59" s="90"/>
      <c r="T59" s="90"/>
      <c r="U59" s="90"/>
      <c r="V59" s="90"/>
      <c r="W59" s="90"/>
      <c r="X59" s="90"/>
      <c r="Y59" s="90"/>
      <c r="Z59" s="91"/>
      <c r="AA59" s="10"/>
    </row>
    <row r="60" spans="1:29" ht="21" customHeight="1" thickBot="1" x14ac:dyDescent="0.25">
      <c r="A60" s="10"/>
      <c r="B60" s="29">
        <v>20</v>
      </c>
      <c r="C60" s="39" t="s">
        <v>76</v>
      </c>
      <c r="D60" s="40"/>
      <c r="E60" s="20">
        <v>5</v>
      </c>
      <c r="F60" s="11"/>
      <c r="G60" s="73" t="s">
        <v>26</v>
      </c>
      <c r="H60" s="74"/>
      <c r="I60" s="74"/>
      <c r="J60" s="74"/>
      <c r="K60" s="74"/>
      <c r="L60" s="74"/>
      <c r="M60" s="80">
        <f>SUM(M56:N59)</f>
        <v>23</v>
      </c>
      <c r="N60" s="81"/>
      <c r="O60" s="70">
        <f>SUM(O56:P59)</f>
        <v>1</v>
      </c>
      <c r="P60" s="71"/>
      <c r="Q60" s="10"/>
      <c r="R60" s="92"/>
      <c r="S60" s="93"/>
      <c r="T60" s="93"/>
      <c r="U60" s="93"/>
      <c r="V60" s="93"/>
      <c r="W60" s="93"/>
      <c r="X60" s="93"/>
      <c r="Y60" s="93"/>
      <c r="Z60" s="94"/>
      <c r="AA60" s="10"/>
    </row>
    <row r="61" spans="1:29" ht="21" customHeight="1" thickTop="1" thickBot="1" x14ac:dyDescent="0.25">
      <c r="A61" s="10"/>
      <c r="B61" s="11"/>
      <c r="C61" s="62" t="s">
        <v>9</v>
      </c>
      <c r="D61" s="63"/>
      <c r="E61" s="16"/>
      <c r="F61" s="11"/>
      <c r="G61" s="78" t="s">
        <v>27</v>
      </c>
      <c r="H61" s="79"/>
      <c r="I61" s="79"/>
      <c r="J61" s="79"/>
      <c r="K61" s="79"/>
      <c r="L61" s="79"/>
      <c r="M61" s="75">
        <f>M55</f>
        <v>0</v>
      </c>
      <c r="N61" s="75"/>
      <c r="O61" s="76">
        <f>O55</f>
        <v>0</v>
      </c>
      <c r="P61" s="77"/>
      <c r="Q61" s="10"/>
      <c r="R61" s="95"/>
      <c r="S61" s="96"/>
      <c r="T61" s="96"/>
      <c r="U61" s="96"/>
      <c r="V61" s="96"/>
      <c r="W61" s="96"/>
      <c r="X61" s="96"/>
      <c r="Y61" s="96"/>
      <c r="Z61" s="97"/>
      <c r="AA61" s="10"/>
    </row>
    <row r="62" spans="1:29" ht="13.5" thickTop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9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9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x14ac:dyDescent="0.2">
      <c r="Q66" s="10"/>
      <c r="S66" s="30"/>
    </row>
    <row r="71" spans="1:27" x14ac:dyDescent="0.2">
      <c r="Q71" s="10"/>
    </row>
    <row r="72" spans="1:27" x14ac:dyDescent="0.2">
      <c r="Q72" s="10"/>
    </row>
    <row r="73" spans="1:27" x14ac:dyDescent="0.2">
      <c r="Q73" s="10"/>
    </row>
  </sheetData>
  <sheetProtection selectLockedCells="1"/>
  <mergeCells count="69">
    <mergeCell ref="R53:Z54"/>
    <mergeCell ref="R56:X56"/>
    <mergeCell ref="R55:X55"/>
    <mergeCell ref="Y56:Z56"/>
    <mergeCell ref="R59:Z61"/>
    <mergeCell ref="R57:X58"/>
    <mergeCell ref="Y57:Z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C53:D53"/>
    <mergeCell ref="C58:D58"/>
    <mergeCell ref="G53:P54"/>
    <mergeCell ref="O55:P55"/>
    <mergeCell ref="O56:P56"/>
    <mergeCell ref="M55:N55"/>
    <mergeCell ref="M56:N56"/>
    <mergeCell ref="G58:L58"/>
    <mergeCell ref="C61:D61"/>
    <mergeCell ref="C60:D60"/>
    <mergeCell ref="C54:D54"/>
    <mergeCell ref="C57:D57"/>
    <mergeCell ref="C59:D59"/>
    <mergeCell ref="C55:D55"/>
    <mergeCell ref="C56:D56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C52:D52"/>
    <mergeCell ref="C49:D49"/>
    <mergeCell ref="C50:D50"/>
    <mergeCell ref="C51:D51"/>
    <mergeCell ref="C48:D48"/>
    <mergeCell ref="C47:D47"/>
    <mergeCell ref="C42:D42"/>
    <mergeCell ref="C43:D43"/>
    <mergeCell ref="C44:D44"/>
    <mergeCell ref="C45:D45"/>
    <mergeCell ref="C46:D46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0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0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</row>
    <row r="6" spans="1:50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</row>
    <row r="8" spans="1:50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0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0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0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0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0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1:50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1:50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1:50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</row>
    <row r="43" spans="1:50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</row>
    <row r="44" spans="1:50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1:50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</row>
    <row r="47" spans="1:50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1:50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</row>
    <row r="49" spans="1:50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</row>
    <row r="50" spans="1:50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</row>
    <row r="51" spans="1:50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1:50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</row>
    <row r="53" spans="1:50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</row>
    <row r="54" spans="1:50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1:50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</row>
    <row r="56" spans="1:50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</row>
    <row r="57" spans="1:50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</row>
    <row r="58" spans="1:50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</row>
    <row r="59" spans="1:50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50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</row>
    <row r="61" spans="1:50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</row>
    <row r="62" spans="1:50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</row>
    <row r="63" spans="1:50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</row>
    <row r="64" spans="1:50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</row>
    <row r="65" spans="1:50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</row>
    <row r="66" spans="1:50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</row>
    <row r="67" spans="1:50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</row>
    <row r="68" spans="1:50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</row>
    <row r="69" spans="1:50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</row>
    <row r="70" spans="1:50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</row>
    <row r="71" spans="1:50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</row>
    <row r="72" spans="1:50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</row>
    <row r="73" spans="1:50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</row>
    <row r="74" spans="1:50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</row>
    <row r="75" spans="1:50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</row>
    <row r="76" spans="1:50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</row>
    <row r="77" spans="1:50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</row>
    <row r="78" spans="1:50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1:50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0" spans="1:50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</row>
    <row r="81" spans="1:50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</row>
    <row r="82" spans="1:50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</row>
    <row r="83" spans="1:50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</row>
    <row r="84" spans="1:50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</row>
    <row r="85" spans="1:50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</row>
    <row r="86" spans="1:50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</row>
    <row r="87" spans="1:50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</row>
    <row r="88" spans="1:50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</row>
    <row r="89" spans="1:50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</row>
    <row r="90" spans="1:50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</row>
    <row r="91" spans="1:50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</row>
    <row r="92" spans="1:5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</row>
    <row r="93" spans="1:5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</row>
    <row r="94" spans="1:5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</row>
    <row r="95" spans="1:50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</row>
    <row r="96" spans="1:5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</row>
    <row r="97" spans="1:5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</row>
    <row r="98" spans="1:50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</row>
    <row r="99" spans="1:50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</row>
    <row r="100" spans="1:50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</row>
    <row r="101" spans="1:50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</row>
    <row r="102" spans="1:50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</row>
    <row r="103" spans="1:50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</row>
    <row r="104" spans="1:50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</row>
    <row r="105" spans="1:50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</row>
    <row r="106" spans="1:50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</row>
    <row r="107" spans="1:50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</row>
    <row r="108" spans="1:50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</row>
    <row r="109" spans="1:50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</row>
    <row r="110" spans="1:50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</row>
    <row r="111" spans="1:50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</row>
    <row r="112" spans="1:50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</row>
    <row r="113" spans="1:50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</row>
    <row r="114" spans="1:50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</row>
    <row r="115" spans="1:50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</row>
    <row r="116" spans="1:50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</row>
    <row r="117" spans="1:50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2022-05-04T10:14:30Z</dcterms:modified>
  <cp:category>dersimiz.com</cp:category>
</cp:coreProperties>
</file>